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8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9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11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1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1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1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15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16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17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18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9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20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248" activeTab="4"/>
  </bookViews>
  <sheets>
    <sheet name="Լրացման պահանջներ" sheetId="7" r:id="rId1"/>
    <sheet name="Հ1 Ձև1 " sheetId="9" r:id="rId2"/>
    <sheet name="Հ1 Ձև 2 (1)" sheetId="1" r:id="rId3"/>
    <sheet name="Հ1 Ձև 2 (2)" sheetId="13" r:id="rId4"/>
    <sheet name="Հ1 Ձև 2 (3)" sheetId="12" r:id="rId5"/>
    <sheet name="Հ1 Ձև 2 (4)" sheetId="14" r:id="rId6"/>
    <sheet name="Հ1 Ձև 2 (5)" sheetId="15" r:id="rId7"/>
    <sheet name="Հ1 Ձև 2 (6)" sheetId="16" r:id="rId8"/>
    <sheet name="Հ1 Ձև 2 (7)" sheetId="30" r:id="rId9"/>
    <sheet name="Հ1 Ձև 2 (8)" sheetId="18" r:id="rId10"/>
    <sheet name="Հ1 Ձև 2 (9)" sheetId="19" r:id="rId11"/>
    <sheet name="Հ1 Ձև 2 (10)" sheetId="21" r:id="rId12"/>
    <sheet name="Հ1 Ձև 2 (11)" sheetId="22" r:id="rId13"/>
    <sheet name="Հ1 Ձև 2 (12)" sheetId="23" r:id="rId14"/>
    <sheet name="Հ1 Ձև 2 (13)" sheetId="24" r:id="rId15"/>
    <sheet name="Հ1 Ձև 2 (14)" sheetId="25" r:id="rId16"/>
    <sheet name="Հ1 Ձև 2 (15)" sheetId="26" r:id="rId17"/>
    <sheet name="Հ1 Ձև 2 (16)" sheetId="27" r:id="rId18"/>
    <sheet name="Հ1 Ձև 2 (17)" sheetId="28" r:id="rId19"/>
    <sheet name="Հ1 Ձև 2 (18)" sheetId="20" r:id="rId20"/>
    <sheet name="Հ1 Ձև 2 (19)" sheetId="11" r:id="rId21"/>
    <sheet name="Հ1 Ձև 2 (20)" sheetId="29" r:id="rId22"/>
  </sheets>
  <definedNames>
    <definedName name="_ftn1" localSheetId="1">'Հ1 Ձև1 '!#REF!</definedName>
    <definedName name="_ftn2" localSheetId="1">'Հ1 Ձև1 '!#REF!</definedName>
    <definedName name="_ftnref1" localSheetId="1">'Հ1 Ձև1 '!$W$6</definedName>
    <definedName name="_ftnref2" localSheetId="1">'Հ1 Ձև1 '!$X$6</definedName>
    <definedName name="_Toc501014752" localSheetId="2">'Հ1 Ձև 2 (1)'!#REF!</definedName>
    <definedName name="_Toc501014752" localSheetId="11">'Հ1 Ձև 2 (10)'!#REF!</definedName>
    <definedName name="_Toc501014752" localSheetId="12">'Հ1 Ձև 2 (11)'!#REF!</definedName>
    <definedName name="_Toc501014752" localSheetId="13">'Հ1 Ձև 2 (12)'!#REF!</definedName>
    <definedName name="_Toc501014752" localSheetId="14">'Հ1 Ձև 2 (13)'!#REF!</definedName>
    <definedName name="_Toc501014752" localSheetId="15">'Հ1 Ձև 2 (14)'!#REF!</definedName>
    <definedName name="_Toc501014752" localSheetId="16">'Հ1 Ձև 2 (15)'!#REF!</definedName>
    <definedName name="_Toc501014752" localSheetId="17">'Հ1 Ձև 2 (16)'!#REF!</definedName>
    <definedName name="_Toc501014752" localSheetId="18">'Հ1 Ձև 2 (17)'!#REF!</definedName>
    <definedName name="_Toc501014752" localSheetId="19">'Հ1 Ձև 2 (18)'!#REF!</definedName>
    <definedName name="_Toc501014752" localSheetId="20">'Հ1 Ձև 2 (19)'!#REF!</definedName>
    <definedName name="_Toc501014752" localSheetId="3">'Հ1 Ձև 2 (2)'!#REF!</definedName>
    <definedName name="_Toc501014752" localSheetId="21">'Հ1 Ձև 2 (20)'!#REF!</definedName>
    <definedName name="_Toc501014752" localSheetId="4">'Հ1 Ձև 2 (3)'!#REF!</definedName>
    <definedName name="_Toc501014752" localSheetId="5">'Հ1 Ձև 2 (4)'!#REF!</definedName>
    <definedName name="_Toc501014752" localSheetId="6">'Հ1 Ձև 2 (5)'!#REF!</definedName>
    <definedName name="_Toc501014752" localSheetId="7">'Հ1 Ձև 2 (6)'!#REF!</definedName>
    <definedName name="_Toc501014752" localSheetId="8">'Հ1 Ձև 2 (7)'!#REF!</definedName>
    <definedName name="_Toc501014752" localSheetId="9">'Հ1 Ձև 2 (8)'!#REF!</definedName>
    <definedName name="_Toc501014752" localSheetId="10">'Հ1 Ձև 2 (9)'!#REF!</definedName>
    <definedName name="_Toc501014753" localSheetId="2">'Հ1 Ձև 2 (1)'!#REF!</definedName>
    <definedName name="_Toc501014753" localSheetId="11">'Հ1 Ձև 2 (10)'!#REF!</definedName>
    <definedName name="_Toc501014753" localSheetId="12">'Հ1 Ձև 2 (11)'!#REF!</definedName>
    <definedName name="_Toc501014753" localSheetId="13">'Հ1 Ձև 2 (12)'!#REF!</definedName>
    <definedName name="_Toc501014753" localSheetId="14">'Հ1 Ձև 2 (13)'!#REF!</definedName>
    <definedName name="_Toc501014753" localSheetId="15">'Հ1 Ձև 2 (14)'!#REF!</definedName>
    <definedName name="_Toc501014753" localSheetId="16">'Հ1 Ձև 2 (15)'!#REF!</definedName>
    <definedName name="_Toc501014753" localSheetId="17">'Հ1 Ձև 2 (16)'!#REF!</definedName>
    <definedName name="_Toc501014753" localSheetId="18">'Հ1 Ձև 2 (17)'!#REF!</definedName>
    <definedName name="_Toc501014753" localSheetId="19">'Հ1 Ձև 2 (18)'!#REF!</definedName>
    <definedName name="_Toc501014753" localSheetId="20">'Հ1 Ձև 2 (19)'!#REF!</definedName>
    <definedName name="_Toc501014753" localSheetId="3">'Հ1 Ձև 2 (2)'!#REF!</definedName>
    <definedName name="_Toc501014753" localSheetId="21">'Հ1 Ձև 2 (20)'!#REF!</definedName>
    <definedName name="_Toc501014753" localSheetId="4">'Հ1 Ձև 2 (3)'!#REF!</definedName>
    <definedName name="_Toc501014753" localSheetId="5">'Հ1 Ձև 2 (4)'!#REF!</definedName>
    <definedName name="_Toc501014753" localSheetId="6">'Հ1 Ձև 2 (5)'!#REF!</definedName>
    <definedName name="_Toc501014753" localSheetId="7">'Հ1 Ձև 2 (6)'!#REF!</definedName>
    <definedName name="_Toc501014753" localSheetId="8">'Հ1 Ձև 2 (7)'!#REF!</definedName>
    <definedName name="_Toc501014753" localSheetId="9">'Հ1 Ձև 2 (8)'!#REF!</definedName>
    <definedName name="_Toc501014753" localSheetId="10">'Հ1 Ձև 2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2" l="1"/>
  <c r="D42" i="13"/>
  <c r="C42" i="13"/>
  <c r="C68" i="1"/>
  <c r="G66" i="1"/>
  <c r="F66" i="1"/>
  <c r="C66" i="1"/>
  <c r="D66" i="1"/>
  <c r="D68" i="1" s="1"/>
  <c r="E66" i="1"/>
  <c r="S65" i="1"/>
  <c r="M65" i="1"/>
  <c r="L65" i="1"/>
  <c r="R65" i="1" s="1"/>
  <c r="K65" i="1"/>
  <c r="Q65" i="1" s="1"/>
  <c r="M64" i="1"/>
  <c r="S64" i="1" s="1"/>
  <c r="L64" i="1"/>
  <c r="R64" i="1" s="1"/>
  <c r="K64" i="1"/>
  <c r="Q64" i="1" s="1"/>
  <c r="M63" i="1"/>
  <c r="S63" i="1" s="1"/>
  <c r="L63" i="1"/>
  <c r="R63" i="1" s="1"/>
  <c r="K63" i="1"/>
  <c r="Q63" i="1" s="1"/>
  <c r="M62" i="1"/>
  <c r="S62" i="1" s="1"/>
  <c r="L62" i="1"/>
  <c r="R62" i="1" s="1"/>
  <c r="K62" i="1"/>
  <c r="Q62" i="1" s="1"/>
  <c r="M61" i="1"/>
  <c r="S61" i="1" s="1"/>
  <c r="L61" i="1"/>
  <c r="R61" i="1" s="1"/>
  <c r="K61" i="1"/>
  <c r="Q61" i="1" s="1"/>
  <c r="M60" i="1"/>
  <c r="S60" i="1" s="1"/>
  <c r="L60" i="1"/>
  <c r="R60" i="1" s="1"/>
  <c r="K60" i="1"/>
  <c r="Q60" i="1" s="1"/>
  <c r="M59" i="1"/>
  <c r="S59" i="1" s="1"/>
  <c r="L59" i="1"/>
  <c r="R59" i="1" s="1"/>
  <c r="K59" i="1"/>
  <c r="Q59" i="1" s="1"/>
  <c r="M58" i="1"/>
  <c r="S58" i="1" s="1"/>
  <c r="L58" i="1"/>
  <c r="R58" i="1" s="1"/>
  <c r="K58" i="1"/>
  <c r="Q58" i="1" s="1"/>
  <c r="M57" i="1"/>
  <c r="S57" i="1" s="1"/>
  <c r="L57" i="1"/>
  <c r="R57" i="1" s="1"/>
  <c r="K57" i="1"/>
  <c r="Q57" i="1" s="1"/>
  <c r="M56" i="1"/>
  <c r="S56" i="1" s="1"/>
  <c r="L56" i="1"/>
  <c r="R56" i="1" s="1"/>
  <c r="K56" i="1"/>
  <c r="Q56" i="1" s="1"/>
  <c r="M55" i="1"/>
  <c r="S55" i="1" s="1"/>
  <c r="L55" i="1"/>
  <c r="R55" i="1" s="1"/>
  <c r="K55" i="1"/>
  <c r="Q55" i="1" s="1"/>
  <c r="M54" i="1"/>
  <c r="S54" i="1" s="1"/>
  <c r="L54" i="1"/>
  <c r="R54" i="1" s="1"/>
  <c r="K54" i="1"/>
  <c r="Q54" i="1" s="1"/>
  <c r="M53" i="1"/>
  <c r="S53" i="1" s="1"/>
  <c r="L53" i="1"/>
  <c r="R53" i="1" s="1"/>
  <c r="K53" i="1"/>
  <c r="Q53" i="1" s="1"/>
  <c r="M52" i="1"/>
  <c r="S52" i="1" s="1"/>
  <c r="L52" i="1"/>
  <c r="R52" i="1" s="1"/>
  <c r="K52" i="1"/>
  <c r="Q52" i="1" s="1"/>
  <c r="M51" i="1"/>
  <c r="S51" i="1" s="1"/>
  <c r="L51" i="1"/>
  <c r="R51" i="1" s="1"/>
  <c r="K51" i="1"/>
  <c r="Q51" i="1" s="1"/>
  <c r="M49" i="1"/>
  <c r="S49" i="1" s="1"/>
  <c r="L49" i="1"/>
  <c r="R49" i="1" s="1"/>
  <c r="K49" i="1"/>
  <c r="Q49" i="1" s="1"/>
  <c r="M48" i="1"/>
  <c r="S48" i="1" s="1"/>
  <c r="L48" i="1"/>
  <c r="R48" i="1" s="1"/>
  <c r="K48" i="1"/>
  <c r="Q48" i="1" s="1"/>
  <c r="M47" i="1"/>
  <c r="S47" i="1" s="1"/>
  <c r="L47" i="1"/>
  <c r="R47" i="1" s="1"/>
  <c r="K47" i="1"/>
  <c r="Q47" i="1" s="1"/>
  <c r="K39" i="13" l="1"/>
  <c r="L39" i="13"/>
  <c r="M39" i="13"/>
  <c r="K40" i="13"/>
  <c r="L40" i="13"/>
  <c r="M40" i="13"/>
  <c r="K41" i="13"/>
  <c r="L41" i="13"/>
  <c r="M41" i="13"/>
  <c r="K39" i="12"/>
  <c r="L39" i="12"/>
  <c r="M39" i="12"/>
  <c r="K40" i="12"/>
  <c r="L40" i="12"/>
  <c r="M40" i="12"/>
  <c r="K41" i="12"/>
  <c r="L41" i="12"/>
  <c r="M41" i="12"/>
  <c r="K39" i="14"/>
  <c r="L39" i="14"/>
  <c r="M39" i="14"/>
  <c r="K40" i="14"/>
  <c r="L40" i="14"/>
  <c r="M40" i="14"/>
  <c r="K41" i="14"/>
  <c r="L41" i="14"/>
  <c r="M41" i="14"/>
  <c r="K39" i="15"/>
  <c r="L39" i="15"/>
  <c r="M39" i="15"/>
  <c r="K40" i="15"/>
  <c r="L40" i="15"/>
  <c r="M40" i="15"/>
  <c r="K41" i="15"/>
  <c r="L41" i="15"/>
  <c r="M41" i="15"/>
  <c r="K39" i="16"/>
  <c r="L39" i="16"/>
  <c r="M39" i="16"/>
  <c r="K40" i="16"/>
  <c r="L40" i="16"/>
  <c r="M40" i="16"/>
  <c r="K41" i="16"/>
  <c r="L41" i="16"/>
  <c r="M41" i="16"/>
  <c r="K39" i="30"/>
  <c r="L39" i="30"/>
  <c r="M39" i="30"/>
  <c r="K40" i="30"/>
  <c r="L40" i="30"/>
  <c r="M40" i="30"/>
  <c r="K41" i="30"/>
  <c r="L41" i="30"/>
  <c r="M41" i="30"/>
  <c r="K39" i="18"/>
  <c r="L39" i="18"/>
  <c r="M39" i="18"/>
  <c r="K40" i="18"/>
  <c r="L40" i="18"/>
  <c r="M40" i="18"/>
  <c r="K41" i="18"/>
  <c r="L41" i="18"/>
  <c r="M41" i="18"/>
  <c r="K39" i="19"/>
  <c r="L39" i="19"/>
  <c r="M39" i="19"/>
  <c r="K40" i="19"/>
  <c r="L40" i="19"/>
  <c r="M40" i="19"/>
  <c r="K41" i="19"/>
  <c r="L41" i="19"/>
  <c r="M41" i="19"/>
  <c r="K39" i="21"/>
  <c r="L39" i="21"/>
  <c r="M39" i="21"/>
  <c r="K40" i="21"/>
  <c r="L40" i="21"/>
  <c r="M40" i="21"/>
  <c r="K41" i="21"/>
  <c r="L41" i="21"/>
  <c r="M41" i="21"/>
  <c r="K39" i="22"/>
  <c r="L39" i="22"/>
  <c r="M39" i="22"/>
  <c r="K40" i="22"/>
  <c r="L40" i="22"/>
  <c r="M40" i="22"/>
  <c r="K41" i="22"/>
  <c r="L41" i="22"/>
  <c r="M41" i="22"/>
  <c r="K39" i="23"/>
  <c r="L39" i="23"/>
  <c r="M39" i="23"/>
  <c r="K40" i="23"/>
  <c r="L40" i="23"/>
  <c r="M40" i="23"/>
  <c r="K41" i="23"/>
  <c r="L41" i="23"/>
  <c r="M41" i="23"/>
  <c r="K45" i="1"/>
  <c r="L45" i="1"/>
  <c r="M45" i="1"/>
  <c r="K46" i="1"/>
  <c r="L46" i="1"/>
  <c r="M46" i="1"/>
  <c r="K50" i="1"/>
  <c r="L50" i="1"/>
  <c r="M50" i="1"/>
  <c r="K67" i="1"/>
  <c r="L67" i="1"/>
  <c r="M67" i="1"/>
  <c r="K43" i="23"/>
  <c r="L43" i="23"/>
  <c r="M43" i="23"/>
  <c r="K43" i="22"/>
  <c r="L43" i="22"/>
  <c r="M43" i="22"/>
  <c r="K43" i="21"/>
  <c r="L43" i="21"/>
  <c r="M43" i="21"/>
  <c r="K43" i="19"/>
  <c r="L43" i="19"/>
  <c r="M43" i="19"/>
  <c r="K43" i="18"/>
  <c r="L43" i="18"/>
  <c r="M43" i="18"/>
  <c r="K43" i="30"/>
  <c r="L43" i="30"/>
  <c r="M43" i="30"/>
  <c r="K43" i="16"/>
  <c r="L43" i="16"/>
  <c r="M43" i="16"/>
  <c r="K43" i="15"/>
  <c r="L43" i="15"/>
  <c r="M43" i="15"/>
  <c r="K43" i="14"/>
  <c r="L43" i="14"/>
  <c r="M43" i="14"/>
  <c r="K43" i="12"/>
  <c r="L43" i="12"/>
  <c r="M43" i="12"/>
  <c r="K43" i="13"/>
  <c r="L43" i="13"/>
  <c r="M43" i="13"/>
  <c r="M44" i="1"/>
  <c r="M38" i="23"/>
  <c r="M38" i="22"/>
  <c r="M38" i="21"/>
  <c r="M38" i="19"/>
  <c r="M38" i="18"/>
  <c r="M38" i="30"/>
  <c r="M38" i="16"/>
  <c r="M38" i="15"/>
  <c r="M38" i="14"/>
  <c r="M38" i="12"/>
  <c r="M38" i="13"/>
  <c r="Y14" i="9" l="1"/>
  <c r="X14" i="9"/>
  <c r="W14" i="9"/>
  <c r="E14" i="9"/>
  <c r="D14" i="9"/>
  <c r="C14" i="9"/>
  <c r="B14" i="9"/>
  <c r="P44" i="30"/>
  <c r="S14" i="9" s="1"/>
  <c r="O44" i="30"/>
  <c r="R14" i="9" s="1"/>
  <c r="N44" i="30"/>
  <c r="Q14" i="9" s="1"/>
  <c r="D44" i="30"/>
  <c r="G14" i="9" s="1"/>
  <c r="C44" i="30"/>
  <c r="F14" i="9" s="1"/>
  <c r="J42" i="30"/>
  <c r="J44" i="30" s="1"/>
  <c r="M14" i="9" s="1"/>
  <c r="I42" i="30"/>
  <c r="H42" i="30"/>
  <c r="H44" i="30" s="1"/>
  <c r="K14" i="9" s="1"/>
  <c r="G42" i="30"/>
  <c r="F42" i="30"/>
  <c r="L42" i="30" s="1"/>
  <c r="L44" i="30" s="1"/>
  <c r="O14" i="9" s="1"/>
  <c r="E42" i="30"/>
  <c r="Q41" i="30"/>
  <c r="S41" i="30"/>
  <c r="R41" i="30"/>
  <c r="S40" i="30"/>
  <c r="R40" i="30"/>
  <c r="Q40" i="30"/>
  <c r="S39" i="30"/>
  <c r="Q39" i="30"/>
  <c r="R39" i="30"/>
  <c r="S38" i="30"/>
  <c r="R38" i="30"/>
  <c r="L38" i="30"/>
  <c r="K38" i="30"/>
  <c r="Q38" i="30" s="1"/>
  <c r="M42" i="30" l="1"/>
  <c r="M44" i="30" s="1"/>
  <c r="G44" i="30"/>
  <c r="J14" i="9" s="1"/>
  <c r="F44" i="30"/>
  <c r="I14" i="9" s="1"/>
  <c r="E44" i="30"/>
  <c r="H14" i="9" s="1"/>
  <c r="K42" i="30"/>
  <c r="K44" i="30" s="1"/>
  <c r="N14" i="9" s="1"/>
  <c r="R44" i="30"/>
  <c r="U14" i="9" s="1"/>
  <c r="I44" i="30"/>
  <c r="L14" i="9" s="1"/>
  <c r="R24" i="9"/>
  <c r="Y27" i="9"/>
  <c r="X27" i="9"/>
  <c r="W27" i="9"/>
  <c r="E27" i="9"/>
  <c r="D27" i="9"/>
  <c r="C27" i="9"/>
  <c r="B27" i="9"/>
  <c r="P44" i="29"/>
  <c r="S27" i="9" s="1"/>
  <c r="O44" i="29"/>
  <c r="R27" i="9" s="1"/>
  <c r="N44" i="29"/>
  <c r="Q27" i="9" s="1"/>
  <c r="D44" i="29"/>
  <c r="G27" i="9" s="1"/>
  <c r="C44" i="29"/>
  <c r="F27" i="9" s="1"/>
  <c r="M43" i="29"/>
  <c r="L43" i="29"/>
  <c r="K43" i="29"/>
  <c r="J42" i="29"/>
  <c r="M42" i="29" s="1"/>
  <c r="M44" i="29" s="1"/>
  <c r="S44" i="29" s="1"/>
  <c r="V27" i="9" s="1"/>
  <c r="I42" i="29"/>
  <c r="I44" i="29" s="1"/>
  <c r="L27" i="9" s="1"/>
  <c r="H42" i="29"/>
  <c r="H44" i="29" s="1"/>
  <c r="K27" i="9" s="1"/>
  <c r="G42" i="29"/>
  <c r="G44" i="29" s="1"/>
  <c r="J27" i="9" s="1"/>
  <c r="F42" i="29"/>
  <c r="F44" i="29" s="1"/>
  <c r="I27" i="9" s="1"/>
  <c r="E42" i="29"/>
  <c r="E44" i="29" s="1"/>
  <c r="H27" i="9" s="1"/>
  <c r="M41" i="29"/>
  <c r="S41" i="29" s="1"/>
  <c r="L41" i="29"/>
  <c r="R41" i="29" s="1"/>
  <c r="K41" i="29"/>
  <c r="Q41" i="29" s="1"/>
  <c r="M40" i="29"/>
  <c r="S40" i="29" s="1"/>
  <c r="L40" i="29"/>
  <c r="R40" i="29" s="1"/>
  <c r="K40" i="29"/>
  <c r="Q40" i="29" s="1"/>
  <c r="M39" i="29"/>
  <c r="S39" i="29" s="1"/>
  <c r="L39" i="29"/>
  <c r="R39" i="29" s="1"/>
  <c r="K39" i="29"/>
  <c r="Q39" i="29" s="1"/>
  <c r="S38" i="29"/>
  <c r="M38" i="29"/>
  <c r="L38" i="29"/>
  <c r="R38" i="29" s="1"/>
  <c r="K38" i="29"/>
  <c r="Q38" i="29" s="1"/>
  <c r="Y26" i="9"/>
  <c r="X26" i="9"/>
  <c r="W26" i="9"/>
  <c r="E26" i="9"/>
  <c r="D26" i="9"/>
  <c r="C26" i="9"/>
  <c r="B26" i="9"/>
  <c r="Y25" i="9"/>
  <c r="X25" i="9"/>
  <c r="W25" i="9"/>
  <c r="Q25" i="9"/>
  <c r="E25" i="9"/>
  <c r="D25" i="9"/>
  <c r="C25" i="9"/>
  <c r="B25" i="9"/>
  <c r="Y24" i="9"/>
  <c r="X24" i="9"/>
  <c r="W24" i="9"/>
  <c r="E24" i="9"/>
  <c r="D24" i="9"/>
  <c r="C24" i="9"/>
  <c r="B24" i="9"/>
  <c r="Y23" i="9"/>
  <c r="X23" i="9"/>
  <c r="W23" i="9"/>
  <c r="E23" i="9"/>
  <c r="D23" i="9"/>
  <c r="C23" i="9"/>
  <c r="B23" i="9"/>
  <c r="Y22" i="9"/>
  <c r="X22" i="9"/>
  <c r="W22" i="9"/>
  <c r="E22" i="9"/>
  <c r="D22" i="9"/>
  <c r="C22" i="9"/>
  <c r="B22" i="9"/>
  <c r="Y21" i="9"/>
  <c r="X21" i="9"/>
  <c r="W21" i="9"/>
  <c r="E21" i="9"/>
  <c r="D21" i="9"/>
  <c r="C21" i="9"/>
  <c r="B21" i="9"/>
  <c r="Y20" i="9"/>
  <c r="X20" i="9"/>
  <c r="W20" i="9"/>
  <c r="E20" i="9"/>
  <c r="D20" i="9"/>
  <c r="C20" i="9"/>
  <c r="B20" i="9"/>
  <c r="Y19" i="9"/>
  <c r="X19" i="9"/>
  <c r="W19" i="9"/>
  <c r="E19" i="9"/>
  <c r="D19" i="9"/>
  <c r="C19" i="9"/>
  <c r="B19" i="9"/>
  <c r="Y18" i="9"/>
  <c r="X18" i="9"/>
  <c r="W18" i="9"/>
  <c r="E18" i="9"/>
  <c r="D18" i="9"/>
  <c r="C18" i="9"/>
  <c r="B18" i="9"/>
  <c r="Y17" i="9"/>
  <c r="X17" i="9"/>
  <c r="W17" i="9"/>
  <c r="E17" i="9"/>
  <c r="D17" i="9"/>
  <c r="C17" i="9"/>
  <c r="B17" i="9"/>
  <c r="Y16" i="9"/>
  <c r="X16" i="9"/>
  <c r="W16" i="9"/>
  <c r="E16" i="9"/>
  <c r="D16" i="9"/>
  <c r="C16" i="9"/>
  <c r="B16" i="9"/>
  <c r="Y15" i="9"/>
  <c r="X15" i="9"/>
  <c r="W15" i="9"/>
  <c r="E15" i="9"/>
  <c r="D15" i="9"/>
  <c r="C15" i="9"/>
  <c r="B15" i="9"/>
  <c r="Y13" i="9"/>
  <c r="X13" i="9"/>
  <c r="W13" i="9"/>
  <c r="E13" i="9"/>
  <c r="D13" i="9"/>
  <c r="C13" i="9"/>
  <c r="B13" i="9"/>
  <c r="Y12" i="9"/>
  <c r="X12" i="9"/>
  <c r="W12" i="9"/>
  <c r="E12" i="9"/>
  <c r="D12" i="9"/>
  <c r="C12" i="9"/>
  <c r="B12" i="9"/>
  <c r="Y9" i="9"/>
  <c r="X9" i="9"/>
  <c r="W9" i="9"/>
  <c r="E9" i="9"/>
  <c r="D9" i="9"/>
  <c r="C9" i="9"/>
  <c r="B9" i="9"/>
  <c r="Y11" i="9"/>
  <c r="X11" i="9"/>
  <c r="W11" i="9"/>
  <c r="E11" i="9"/>
  <c r="D11" i="9"/>
  <c r="B11" i="9"/>
  <c r="C11" i="9"/>
  <c r="Y10" i="9"/>
  <c r="X10" i="9"/>
  <c r="W10" i="9"/>
  <c r="E10" i="9"/>
  <c r="D10" i="9"/>
  <c r="C10" i="9"/>
  <c r="B10" i="9"/>
  <c r="Y8" i="9"/>
  <c r="X8" i="9"/>
  <c r="W8" i="9"/>
  <c r="E8" i="9"/>
  <c r="D8" i="9"/>
  <c r="C8" i="9"/>
  <c r="B8" i="9"/>
  <c r="P44" i="28"/>
  <c r="S24" i="9" s="1"/>
  <c r="O44" i="28"/>
  <c r="N44" i="28"/>
  <c r="Q24" i="9" s="1"/>
  <c r="D44" i="28"/>
  <c r="G24" i="9" s="1"/>
  <c r="C44" i="28"/>
  <c r="F24" i="9" s="1"/>
  <c r="M43" i="28"/>
  <c r="L43" i="28"/>
  <c r="K43" i="28"/>
  <c r="J42" i="28"/>
  <c r="J44" i="28" s="1"/>
  <c r="M24" i="9" s="1"/>
  <c r="I42" i="28"/>
  <c r="H42" i="28"/>
  <c r="H44" i="28" s="1"/>
  <c r="K24" i="9" s="1"/>
  <c r="G42" i="28"/>
  <c r="G44" i="28" s="1"/>
  <c r="J24" i="9" s="1"/>
  <c r="F42" i="28"/>
  <c r="F44" i="28" s="1"/>
  <c r="I24" i="9" s="1"/>
  <c r="E42" i="28"/>
  <c r="E44" i="28" s="1"/>
  <c r="H24" i="9" s="1"/>
  <c r="M41" i="28"/>
  <c r="S41" i="28" s="1"/>
  <c r="L41" i="28"/>
  <c r="R41" i="28" s="1"/>
  <c r="K41" i="28"/>
  <c r="Q41" i="28" s="1"/>
  <c r="M40" i="28"/>
  <c r="S40" i="28" s="1"/>
  <c r="L40" i="28"/>
  <c r="R40" i="28" s="1"/>
  <c r="K40" i="28"/>
  <c r="Q40" i="28" s="1"/>
  <c r="M39" i="28"/>
  <c r="S39" i="28" s="1"/>
  <c r="L39" i="28"/>
  <c r="R39" i="28" s="1"/>
  <c r="K39" i="28"/>
  <c r="Q39" i="28" s="1"/>
  <c r="R38" i="28"/>
  <c r="M38" i="28"/>
  <c r="S38" i="28" s="1"/>
  <c r="L38" i="28"/>
  <c r="K38" i="28"/>
  <c r="Q38" i="28" s="1"/>
  <c r="P44" i="27"/>
  <c r="S23" i="9" s="1"/>
  <c r="O44" i="27"/>
  <c r="R23" i="9" s="1"/>
  <c r="N44" i="27"/>
  <c r="Q23" i="9" s="1"/>
  <c r="G44" i="27"/>
  <c r="J23" i="9" s="1"/>
  <c r="D44" i="27"/>
  <c r="G23" i="9" s="1"/>
  <c r="C44" i="27"/>
  <c r="F23" i="9" s="1"/>
  <c r="M43" i="27"/>
  <c r="L43" i="27"/>
  <c r="K43" i="27"/>
  <c r="J42" i="27"/>
  <c r="I42" i="27"/>
  <c r="I44" i="27" s="1"/>
  <c r="L23" i="9" s="1"/>
  <c r="H42" i="27"/>
  <c r="H44" i="27" s="1"/>
  <c r="K23" i="9" s="1"/>
  <c r="G42" i="27"/>
  <c r="F42" i="27"/>
  <c r="F44" i="27" s="1"/>
  <c r="I23" i="9" s="1"/>
  <c r="E42" i="27"/>
  <c r="E44" i="27" s="1"/>
  <c r="H23" i="9" s="1"/>
  <c r="M41" i="27"/>
  <c r="S41" i="27" s="1"/>
  <c r="L41" i="27"/>
  <c r="R41" i="27" s="1"/>
  <c r="K41" i="27"/>
  <c r="Q41" i="27" s="1"/>
  <c r="M40" i="27"/>
  <c r="S40" i="27" s="1"/>
  <c r="L40" i="27"/>
  <c r="R40" i="27" s="1"/>
  <c r="K40" i="27"/>
  <c r="Q40" i="27" s="1"/>
  <c r="M39" i="27"/>
  <c r="S39" i="27" s="1"/>
  <c r="L39" i="27"/>
  <c r="R39" i="27" s="1"/>
  <c r="K39" i="27"/>
  <c r="Q39" i="27" s="1"/>
  <c r="M38" i="27"/>
  <c r="S38" i="27" s="1"/>
  <c r="L38" i="27"/>
  <c r="R38" i="27" s="1"/>
  <c r="K38" i="27"/>
  <c r="Q38" i="27" s="1"/>
  <c r="P44" i="26"/>
  <c r="S22" i="9" s="1"/>
  <c r="O44" i="26"/>
  <c r="R22" i="9" s="1"/>
  <c r="N44" i="26"/>
  <c r="Q22" i="9" s="1"/>
  <c r="D44" i="26"/>
  <c r="G22" i="9" s="1"/>
  <c r="C44" i="26"/>
  <c r="F22" i="9" s="1"/>
  <c r="M43" i="26"/>
  <c r="L43" i="26"/>
  <c r="K43" i="26"/>
  <c r="K42" i="26"/>
  <c r="K44" i="26" s="1"/>
  <c r="Q44" i="26" s="1"/>
  <c r="T22" i="9" s="1"/>
  <c r="J42" i="26"/>
  <c r="J44" i="26" s="1"/>
  <c r="M22" i="9" s="1"/>
  <c r="I42" i="26"/>
  <c r="I44" i="26" s="1"/>
  <c r="L22" i="9" s="1"/>
  <c r="H42" i="26"/>
  <c r="H44" i="26" s="1"/>
  <c r="K22" i="9" s="1"/>
  <c r="G42" i="26"/>
  <c r="G44" i="26" s="1"/>
  <c r="J22" i="9" s="1"/>
  <c r="F42" i="26"/>
  <c r="F44" i="26" s="1"/>
  <c r="I22" i="9" s="1"/>
  <c r="E42" i="26"/>
  <c r="E44" i="26" s="1"/>
  <c r="H22" i="9" s="1"/>
  <c r="M41" i="26"/>
  <c r="S41" i="26" s="1"/>
  <c r="L41" i="26"/>
  <c r="R41" i="26" s="1"/>
  <c r="K41" i="26"/>
  <c r="Q41" i="26" s="1"/>
  <c r="M40" i="26"/>
  <c r="S40" i="26" s="1"/>
  <c r="L40" i="26"/>
  <c r="R40" i="26" s="1"/>
  <c r="K40" i="26"/>
  <c r="Q40" i="26" s="1"/>
  <c r="M39" i="26"/>
  <c r="S39" i="26" s="1"/>
  <c r="L39" i="26"/>
  <c r="R39" i="26" s="1"/>
  <c r="K39" i="26"/>
  <c r="Q39" i="26" s="1"/>
  <c r="M38" i="26"/>
  <c r="S38" i="26" s="1"/>
  <c r="L38" i="26"/>
  <c r="R38" i="26" s="1"/>
  <c r="K38" i="26"/>
  <c r="Q38" i="26" s="1"/>
  <c r="P44" i="25"/>
  <c r="S21" i="9" s="1"/>
  <c r="O44" i="25"/>
  <c r="R21" i="9" s="1"/>
  <c r="N44" i="25"/>
  <c r="Q21" i="9" s="1"/>
  <c r="D44" i="25"/>
  <c r="G21" i="9" s="1"/>
  <c r="C44" i="25"/>
  <c r="F21" i="9" s="1"/>
  <c r="M43" i="25"/>
  <c r="L43" i="25"/>
  <c r="K43" i="25"/>
  <c r="L42" i="25"/>
  <c r="L44" i="25" s="1"/>
  <c r="J42" i="25"/>
  <c r="J44" i="25" s="1"/>
  <c r="M21" i="9" s="1"/>
  <c r="I42" i="25"/>
  <c r="I44" i="25" s="1"/>
  <c r="L21" i="9" s="1"/>
  <c r="H42" i="25"/>
  <c r="K42" i="25" s="1"/>
  <c r="K44" i="25" s="1"/>
  <c r="Q44" i="25" s="1"/>
  <c r="T21" i="9" s="1"/>
  <c r="G42" i="25"/>
  <c r="G44" i="25" s="1"/>
  <c r="J21" i="9" s="1"/>
  <c r="F42" i="25"/>
  <c r="F44" i="25" s="1"/>
  <c r="I21" i="9" s="1"/>
  <c r="E42" i="25"/>
  <c r="E44" i="25" s="1"/>
  <c r="H21" i="9" s="1"/>
  <c r="S41" i="25"/>
  <c r="M41" i="25"/>
  <c r="L41" i="25"/>
  <c r="R41" i="25" s="1"/>
  <c r="K41" i="25"/>
  <c r="Q41" i="25" s="1"/>
  <c r="Q40" i="25"/>
  <c r="M40" i="25"/>
  <c r="S40" i="25" s="1"/>
  <c r="L40" i="25"/>
  <c r="R40" i="25" s="1"/>
  <c r="K40" i="25"/>
  <c r="S39" i="25"/>
  <c r="M39" i="25"/>
  <c r="L39" i="25"/>
  <c r="R39" i="25" s="1"/>
  <c r="K39" i="25"/>
  <c r="Q39" i="25" s="1"/>
  <c r="Q38" i="25"/>
  <c r="M38" i="25"/>
  <c r="S38" i="25" s="1"/>
  <c r="L38" i="25"/>
  <c r="R38" i="25" s="1"/>
  <c r="K38" i="25"/>
  <c r="P44" i="24"/>
  <c r="S20" i="9" s="1"/>
  <c r="O44" i="24"/>
  <c r="R20" i="9" s="1"/>
  <c r="N44" i="24"/>
  <c r="Q20" i="9" s="1"/>
  <c r="D44" i="24"/>
  <c r="G20" i="9" s="1"/>
  <c r="C44" i="24"/>
  <c r="F20" i="9" s="1"/>
  <c r="M43" i="24"/>
  <c r="L43" i="24"/>
  <c r="K43" i="24"/>
  <c r="J42" i="24"/>
  <c r="J44" i="24" s="1"/>
  <c r="M20" i="9" s="1"/>
  <c r="I42" i="24"/>
  <c r="H42" i="24"/>
  <c r="H44" i="24" s="1"/>
  <c r="K20" i="9" s="1"/>
  <c r="G42" i="24"/>
  <c r="M42" i="24" s="1"/>
  <c r="M44" i="24" s="1"/>
  <c r="F42" i="24"/>
  <c r="F44" i="24" s="1"/>
  <c r="I20" i="9" s="1"/>
  <c r="E42" i="24"/>
  <c r="E44" i="24" s="1"/>
  <c r="H20" i="9" s="1"/>
  <c r="M41" i="24"/>
  <c r="S41" i="24" s="1"/>
  <c r="L41" i="24"/>
  <c r="R41" i="24" s="1"/>
  <c r="K41" i="24"/>
  <c r="Q41" i="24" s="1"/>
  <c r="M40" i="24"/>
  <c r="S40" i="24" s="1"/>
  <c r="L40" i="24"/>
  <c r="R40" i="24" s="1"/>
  <c r="K40" i="24"/>
  <c r="Q40" i="24" s="1"/>
  <c r="M39" i="24"/>
  <c r="S39" i="24" s="1"/>
  <c r="L39" i="24"/>
  <c r="R39" i="24" s="1"/>
  <c r="K39" i="24"/>
  <c r="Q39" i="24" s="1"/>
  <c r="R38" i="24"/>
  <c r="M38" i="24"/>
  <c r="S38" i="24" s="1"/>
  <c r="L38" i="24"/>
  <c r="K38" i="24"/>
  <c r="Q38" i="24" s="1"/>
  <c r="P44" i="23"/>
  <c r="S19" i="9" s="1"/>
  <c r="O44" i="23"/>
  <c r="R19" i="9" s="1"/>
  <c r="N44" i="23"/>
  <c r="Q19" i="9" s="1"/>
  <c r="G44" i="23"/>
  <c r="J19" i="9" s="1"/>
  <c r="D44" i="23"/>
  <c r="G19" i="9" s="1"/>
  <c r="C44" i="23"/>
  <c r="F19" i="9" s="1"/>
  <c r="J42" i="23"/>
  <c r="I42" i="23"/>
  <c r="I44" i="23" s="1"/>
  <c r="L19" i="9" s="1"/>
  <c r="H42" i="23"/>
  <c r="H44" i="23" s="1"/>
  <c r="K19" i="9" s="1"/>
  <c r="G42" i="23"/>
  <c r="M42" i="23" s="1"/>
  <c r="M44" i="23" s="1"/>
  <c r="F42" i="23"/>
  <c r="E42" i="23"/>
  <c r="Q41" i="23"/>
  <c r="S41" i="23"/>
  <c r="R41" i="23"/>
  <c r="S40" i="23"/>
  <c r="R40" i="23"/>
  <c r="Q40" i="23"/>
  <c r="Q39" i="23"/>
  <c r="S39" i="23"/>
  <c r="R39" i="23"/>
  <c r="S38" i="23"/>
  <c r="L38" i="23"/>
  <c r="R38" i="23" s="1"/>
  <c r="K38" i="23"/>
  <c r="Q38" i="23" s="1"/>
  <c r="P44" i="22"/>
  <c r="S18" i="9" s="1"/>
  <c r="O44" i="22"/>
  <c r="R18" i="9" s="1"/>
  <c r="N44" i="22"/>
  <c r="Q18" i="9" s="1"/>
  <c r="H44" i="22"/>
  <c r="K18" i="9" s="1"/>
  <c r="D44" i="22"/>
  <c r="G18" i="9" s="1"/>
  <c r="C44" i="22"/>
  <c r="F18" i="9" s="1"/>
  <c r="J42" i="22"/>
  <c r="J44" i="22" s="1"/>
  <c r="M18" i="9" s="1"/>
  <c r="I42" i="22"/>
  <c r="I44" i="22" s="1"/>
  <c r="L18" i="9" s="1"/>
  <c r="H42" i="22"/>
  <c r="G42" i="22"/>
  <c r="F42" i="22"/>
  <c r="E42" i="22"/>
  <c r="S41" i="22"/>
  <c r="R41" i="22"/>
  <c r="Q41" i="22"/>
  <c r="S40" i="22"/>
  <c r="R40" i="22"/>
  <c r="Q40" i="22"/>
  <c r="R39" i="22"/>
  <c r="S39" i="22"/>
  <c r="Q39" i="22"/>
  <c r="S38" i="22"/>
  <c r="L38" i="22"/>
  <c r="R38" i="22" s="1"/>
  <c r="K38" i="22"/>
  <c r="Q38" i="22" s="1"/>
  <c r="P44" i="21"/>
  <c r="S17" i="9" s="1"/>
  <c r="O44" i="21"/>
  <c r="R17" i="9" s="1"/>
  <c r="N44" i="21"/>
  <c r="Q17" i="9" s="1"/>
  <c r="D44" i="21"/>
  <c r="G17" i="9" s="1"/>
  <c r="C44" i="21"/>
  <c r="F17" i="9" s="1"/>
  <c r="J42" i="21"/>
  <c r="J44" i="21" s="1"/>
  <c r="M17" i="9" s="1"/>
  <c r="I42" i="21"/>
  <c r="I44" i="21" s="1"/>
  <c r="L17" i="9" s="1"/>
  <c r="H42" i="21"/>
  <c r="G42" i="21"/>
  <c r="F42" i="21"/>
  <c r="E42" i="21"/>
  <c r="K42" i="21" s="1"/>
  <c r="K44" i="21" s="1"/>
  <c r="S41" i="21"/>
  <c r="R41" i="21"/>
  <c r="Q41" i="21"/>
  <c r="Q40" i="21"/>
  <c r="S40" i="21"/>
  <c r="R40" i="21"/>
  <c r="R39" i="21"/>
  <c r="S39" i="21"/>
  <c r="Q39" i="21"/>
  <c r="S38" i="21"/>
  <c r="L38" i="21"/>
  <c r="R38" i="21" s="1"/>
  <c r="K38" i="21"/>
  <c r="Q38" i="21" s="1"/>
  <c r="P44" i="20"/>
  <c r="S25" i="9" s="1"/>
  <c r="O44" i="20"/>
  <c r="R25" i="9" s="1"/>
  <c r="N44" i="20"/>
  <c r="D44" i="20"/>
  <c r="G25" i="9" s="1"/>
  <c r="C44" i="20"/>
  <c r="F25" i="9" s="1"/>
  <c r="M43" i="20"/>
  <c r="L43" i="20"/>
  <c r="K43" i="20"/>
  <c r="J42" i="20"/>
  <c r="J44" i="20" s="1"/>
  <c r="M25" i="9" s="1"/>
  <c r="I42" i="20"/>
  <c r="I44" i="20" s="1"/>
  <c r="L25" i="9" s="1"/>
  <c r="H42" i="20"/>
  <c r="H44" i="20" s="1"/>
  <c r="K25" i="9" s="1"/>
  <c r="M41" i="20"/>
  <c r="S41" i="20" s="1"/>
  <c r="L41" i="20"/>
  <c r="R41" i="20" s="1"/>
  <c r="K41" i="20"/>
  <c r="Q41" i="20" s="1"/>
  <c r="Q40" i="20"/>
  <c r="M40" i="20"/>
  <c r="S40" i="20" s="1"/>
  <c r="L40" i="20"/>
  <c r="R40" i="20" s="1"/>
  <c r="K40" i="20"/>
  <c r="S39" i="20"/>
  <c r="M39" i="20"/>
  <c r="L39" i="20"/>
  <c r="R39" i="20" s="1"/>
  <c r="K39" i="20"/>
  <c r="Q39" i="20" s="1"/>
  <c r="P44" i="19"/>
  <c r="S16" i="9" s="1"/>
  <c r="O44" i="19"/>
  <c r="R16" i="9" s="1"/>
  <c r="N44" i="19"/>
  <c r="Q16" i="9" s="1"/>
  <c r="D44" i="19"/>
  <c r="G16" i="9" s="1"/>
  <c r="C44" i="19"/>
  <c r="F16" i="9" s="1"/>
  <c r="J42" i="19"/>
  <c r="J44" i="19" s="1"/>
  <c r="M16" i="9" s="1"/>
  <c r="I42" i="19"/>
  <c r="I44" i="19" s="1"/>
  <c r="L16" i="9" s="1"/>
  <c r="H42" i="19"/>
  <c r="H44" i="19" s="1"/>
  <c r="K16" i="9" s="1"/>
  <c r="G42" i="19"/>
  <c r="F42" i="19"/>
  <c r="L42" i="19" s="1"/>
  <c r="L44" i="19" s="1"/>
  <c r="E42" i="19"/>
  <c r="S41" i="19"/>
  <c r="R41" i="19"/>
  <c r="Q41" i="19"/>
  <c r="Q40" i="19"/>
  <c r="S40" i="19"/>
  <c r="R40" i="19"/>
  <c r="S39" i="19"/>
  <c r="R39" i="19"/>
  <c r="Q39" i="19"/>
  <c r="R38" i="19"/>
  <c r="S38" i="19"/>
  <c r="L38" i="19"/>
  <c r="K38" i="19"/>
  <c r="Q38" i="19" s="1"/>
  <c r="P44" i="18"/>
  <c r="S15" i="9" s="1"/>
  <c r="O44" i="18"/>
  <c r="R15" i="9" s="1"/>
  <c r="N44" i="18"/>
  <c r="Q15" i="9" s="1"/>
  <c r="F44" i="18"/>
  <c r="I15" i="9" s="1"/>
  <c r="D44" i="18"/>
  <c r="G15" i="9" s="1"/>
  <c r="C44" i="18"/>
  <c r="F15" i="9" s="1"/>
  <c r="J42" i="18"/>
  <c r="J44" i="18" s="1"/>
  <c r="M15" i="9" s="1"/>
  <c r="I42" i="18"/>
  <c r="H42" i="18"/>
  <c r="H44" i="18" s="1"/>
  <c r="K15" i="9" s="1"/>
  <c r="G42" i="18"/>
  <c r="M42" i="18" s="1"/>
  <c r="M44" i="18" s="1"/>
  <c r="F42" i="18"/>
  <c r="E42" i="18"/>
  <c r="S41" i="18"/>
  <c r="R41" i="18"/>
  <c r="Q41" i="18"/>
  <c r="S40" i="18"/>
  <c r="R40" i="18"/>
  <c r="Q40" i="18"/>
  <c r="Q39" i="18"/>
  <c r="S39" i="18"/>
  <c r="R39" i="18"/>
  <c r="S38" i="18"/>
  <c r="L38" i="18"/>
  <c r="R38" i="18" s="1"/>
  <c r="K38" i="18"/>
  <c r="Q38" i="18" s="1"/>
  <c r="P44" i="16"/>
  <c r="S13" i="9" s="1"/>
  <c r="O44" i="16"/>
  <c r="R13" i="9" s="1"/>
  <c r="N44" i="16"/>
  <c r="Q13" i="9" s="1"/>
  <c r="D44" i="16"/>
  <c r="G13" i="9" s="1"/>
  <c r="C44" i="16"/>
  <c r="F13" i="9" s="1"/>
  <c r="J42" i="16"/>
  <c r="J44" i="16" s="1"/>
  <c r="M13" i="9" s="1"/>
  <c r="I42" i="16"/>
  <c r="I44" i="16" s="1"/>
  <c r="L13" i="9" s="1"/>
  <c r="H42" i="16"/>
  <c r="H44" i="16" s="1"/>
  <c r="K13" i="9" s="1"/>
  <c r="G42" i="16"/>
  <c r="F42" i="16"/>
  <c r="E42" i="16"/>
  <c r="S41" i="16"/>
  <c r="R41" i="16"/>
  <c r="Q41" i="16"/>
  <c r="Q40" i="16"/>
  <c r="S40" i="16"/>
  <c r="R40" i="16"/>
  <c r="S39" i="16"/>
  <c r="R39" i="16"/>
  <c r="Q39" i="16"/>
  <c r="S38" i="16"/>
  <c r="L38" i="16"/>
  <c r="R38" i="16" s="1"/>
  <c r="K38" i="16"/>
  <c r="Q38" i="16" s="1"/>
  <c r="P44" i="15"/>
  <c r="S12" i="9" s="1"/>
  <c r="O44" i="15"/>
  <c r="R12" i="9" s="1"/>
  <c r="N44" i="15"/>
  <c r="D44" i="15"/>
  <c r="G12" i="9" s="1"/>
  <c r="C44" i="15"/>
  <c r="F12" i="9" s="1"/>
  <c r="J42" i="15"/>
  <c r="J44" i="15" s="1"/>
  <c r="M12" i="9" s="1"/>
  <c r="I42" i="15"/>
  <c r="I44" i="15" s="1"/>
  <c r="L12" i="9" s="1"/>
  <c r="H42" i="15"/>
  <c r="H44" i="15" s="1"/>
  <c r="K12" i="9" s="1"/>
  <c r="G42" i="15"/>
  <c r="F42" i="15"/>
  <c r="E42" i="15"/>
  <c r="K42" i="15" s="1"/>
  <c r="K44" i="15" s="1"/>
  <c r="S41" i="15"/>
  <c r="R41" i="15"/>
  <c r="Q41" i="15"/>
  <c r="Q40" i="15"/>
  <c r="S40" i="15"/>
  <c r="R40" i="15"/>
  <c r="S39" i="15"/>
  <c r="Q39" i="15"/>
  <c r="R39" i="15"/>
  <c r="S38" i="15"/>
  <c r="L38" i="15"/>
  <c r="R38" i="15" s="1"/>
  <c r="K38" i="15"/>
  <c r="Q38" i="15" s="1"/>
  <c r="P44" i="14"/>
  <c r="S11" i="9" s="1"/>
  <c r="O44" i="14"/>
  <c r="R11" i="9" s="1"/>
  <c r="N44" i="14"/>
  <c r="Q11" i="9" s="1"/>
  <c r="D44" i="14"/>
  <c r="G11" i="9" s="1"/>
  <c r="C44" i="14"/>
  <c r="F11" i="9" s="1"/>
  <c r="J42" i="14"/>
  <c r="J44" i="14" s="1"/>
  <c r="M11" i="9" s="1"/>
  <c r="I42" i="14"/>
  <c r="I44" i="14" s="1"/>
  <c r="L11" i="9" s="1"/>
  <c r="H42" i="14"/>
  <c r="H44" i="14" s="1"/>
  <c r="K11" i="9" s="1"/>
  <c r="G42" i="14"/>
  <c r="F42" i="14"/>
  <c r="E42" i="14"/>
  <c r="R41" i="14"/>
  <c r="S41" i="14"/>
  <c r="Q41" i="14"/>
  <c r="R40" i="14"/>
  <c r="S40" i="14"/>
  <c r="Q40" i="14"/>
  <c r="S39" i="14"/>
  <c r="R39" i="14"/>
  <c r="Q39" i="14"/>
  <c r="S38" i="14"/>
  <c r="L38" i="14"/>
  <c r="R38" i="14" s="1"/>
  <c r="K38" i="14"/>
  <c r="Q38" i="14" s="1"/>
  <c r="K44" i="1"/>
  <c r="P44" i="13"/>
  <c r="S9" i="9" s="1"/>
  <c r="O44" i="13"/>
  <c r="R9" i="9" s="1"/>
  <c r="N44" i="13"/>
  <c r="Q9" i="9" s="1"/>
  <c r="D44" i="13"/>
  <c r="G9" i="9" s="1"/>
  <c r="C44" i="13"/>
  <c r="F9" i="9" s="1"/>
  <c r="J42" i="13"/>
  <c r="J44" i="13" s="1"/>
  <c r="M9" i="9" s="1"/>
  <c r="I42" i="13"/>
  <c r="I44" i="13" s="1"/>
  <c r="L9" i="9" s="1"/>
  <c r="H42" i="13"/>
  <c r="H44" i="13" s="1"/>
  <c r="K9" i="9" s="1"/>
  <c r="G42" i="13"/>
  <c r="F42" i="13"/>
  <c r="E42" i="13"/>
  <c r="S41" i="13"/>
  <c r="R41" i="13"/>
  <c r="Q41" i="13"/>
  <c r="S40" i="13"/>
  <c r="R40" i="13"/>
  <c r="Q40" i="13"/>
  <c r="S39" i="13"/>
  <c r="R39" i="13"/>
  <c r="Q39" i="13"/>
  <c r="S38" i="13"/>
  <c r="L38" i="13"/>
  <c r="R38" i="13" s="1"/>
  <c r="K38" i="13"/>
  <c r="Q38" i="13" s="1"/>
  <c r="P44" i="12"/>
  <c r="S10" i="9" s="1"/>
  <c r="O44" i="12"/>
  <c r="R10" i="9" s="1"/>
  <c r="N44" i="12"/>
  <c r="Q10" i="9" s="1"/>
  <c r="D44" i="12"/>
  <c r="G10" i="9" s="1"/>
  <c r="C44" i="12"/>
  <c r="F10" i="9" s="1"/>
  <c r="J42" i="12"/>
  <c r="J44" i="12" s="1"/>
  <c r="M10" i="9" s="1"/>
  <c r="I42" i="12"/>
  <c r="I44" i="12" s="1"/>
  <c r="L10" i="9" s="1"/>
  <c r="H42" i="12"/>
  <c r="H44" i="12" s="1"/>
  <c r="K10" i="9" s="1"/>
  <c r="G42" i="12"/>
  <c r="F42" i="12"/>
  <c r="E42" i="12"/>
  <c r="S41" i="12"/>
  <c r="Q41" i="12"/>
  <c r="R41" i="12"/>
  <c r="Q40" i="12"/>
  <c r="S40" i="12"/>
  <c r="R40" i="12"/>
  <c r="S39" i="12"/>
  <c r="R39" i="12"/>
  <c r="Q39" i="12"/>
  <c r="S38" i="12"/>
  <c r="L38" i="12"/>
  <c r="R38" i="12" s="1"/>
  <c r="K38" i="12"/>
  <c r="Q38" i="12" s="1"/>
  <c r="E44" i="23" l="1"/>
  <c r="H19" i="9" s="1"/>
  <c r="K42" i="23"/>
  <c r="K44" i="23" s="1"/>
  <c r="K42" i="12"/>
  <c r="K44" i="12" s="1"/>
  <c r="Q44" i="12" s="1"/>
  <c r="T10" i="9" s="1"/>
  <c r="F44" i="13"/>
  <c r="I9" i="9" s="1"/>
  <c r="L42" i="13"/>
  <c r="L44" i="13" s="1"/>
  <c r="L42" i="14"/>
  <c r="L44" i="14" s="1"/>
  <c r="G44" i="15"/>
  <c r="J12" i="9" s="1"/>
  <c r="M42" i="15"/>
  <c r="M44" i="15" s="1"/>
  <c r="G44" i="16"/>
  <c r="J13" i="9" s="1"/>
  <c r="M42" i="16"/>
  <c r="M44" i="16" s="1"/>
  <c r="L42" i="18"/>
  <c r="L44" i="18" s="1"/>
  <c r="O15" i="9" s="1"/>
  <c r="F44" i="21"/>
  <c r="I17" i="9" s="1"/>
  <c r="L42" i="21"/>
  <c r="L44" i="21" s="1"/>
  <c r="F44" i="22"/>
  <c r="I18" i="9" s="1"/>
  <c r="L42" i="22"/>
  <c r="L44" i="22" s="1"/>
  <c r="F44" i="23"/>
  <c r="I19" i="9" s="1"/>
  <c r="L42" i="23"/>
  <c r="L44" i="23" s="1"/>
  <c r="G44" i="24"/>
  <c r="J20" i="9" s="1"/>
  <c r="Q44" i="30"/>
  <c r="T14" i="9" s="1"/>
  <c r="F44" i="16"/>
  <c r="I13" i="9" s="1"/>
  <c r="L42" i="16"/>
  <c r="L44" i="16" s="1"/>
  <c r="E44" i="18"/>
  <c r="H15" i="9" s="1"/>
  <c r="K42" i="18"/>
  <c r="K44" i="18" s="1"/>
  <c r="G44" i="19"/>
  <c r="J16" i="9" s="1"/>
  <c r="M42" i="19"/>
  <c r="M44" i="19" s="1"/>
  <c r="E44" i="22"/>
  <c r="H18" i="9" s="1"/>
  <c r="K42" i="22"/>
  <c r="K44" i="22" s="1"/>
  <c r="F44" i="12"/>
  <c r="I10" i="9" s="1"/>
  <c r="L42" i="12"/>
  <c r="L44" i="12" s="1"/>
  <c r="G44" i="13"/>
  <c r="J9" i="9" s="1"/>
  <c r="M42" i="13"/>
  <c r="M44" i="13" s="1"/>
  <c r="G44" i="14"/>
  <c r="J11" i="9" s="1"/>
  <c r="M42" i="14"/>
  <c r="M44" i="14" s="1"/>
  <c r="E44" i="19"/>
  <c r="H16" i="9" s="1"/>
  <c r="K42" i="19"/>
  <c r="K44" i="19" s="1"/>
  <c r="G44" i="21"/>
  <c r="J17" i="9" s="1"/>
  <c r="M42" i="21"/>
  <c r="M44" i="21" s="1"/>
  <c r="G44" i="22"/>
  <c r="J18" i="9" s="1"/>
  <c r="M42" i="22"/>
  <c r="M44" i="22" s="1"/>
  <c r="E44" i="13"/>
  <c r="H9" i="9" s="1"/>
  <c r="K42" i="13"/>
  <c r="K44" i="13" s="1"/>
  <c r="E44" i="14"/>
  <c r="H11" i="9" s="1"/>
  <c r="K42" i="14"/>
  <c r="K44" i="14" s="1"/>
  <c r="F44" i="15"/>
  <c r="I12" i="9" s="1"/>
  <c r="L42" i="15"/>
  <c r="L44" i="15" s="1"/>
  <c r="E44" i="21"/>
  <c r="H17" i="9" s="1"/>
  <c r="G44" i="12"/>
  <c r="J10" i="9" s="1"/>
  <c r="M42" i="12"/>
  <c r="M44" i="12" s="1"/>
  <c r="E44" i="15"/>
  <c r="H12" i="9" s="1"/>
  <c r="E44" i="16"/>
  <c r="H13" i="9" s="1"/>
  <c r="K42" i="16"/>
  <c r="K44" i="16" s="1"/>
  <c r="N13" i="9" s="1"/>
  <c r="R44" i="25"/>
  <c r="U21" i="9" s="1"/>
  <c r="S44" i="30"/>
  <c r="V14" i="9" s="1"/>
  <c r="P14" i="9"/>
  <c r="Q44" i="21"/>
  <c r="T17" i="9" s="1"/>
  <c r="Q12" i="9"/>
  <c r="Q44" i="15"/>
  <c r="S44" i="18"/>
  <c r="V15" i="9" s="1"/>
  <c r="P15" i="9"/>
  <c r="R44" i="19"/>
  <c r="U16" i="9" s="1"/>
  <c r="O16" i="9"/>
  <c r="E44" i="12"/>
  <c r="H10" i="9" s="1"/>
  <c r="R44" i="18"/>
  <c r="U15" i="9" s="1"/>
  <c r="G44" i="18"/>
  <c r="J15" i="9" s="1"/>
  <c r="F44" i="19"/>
  <c r="I16" i="9" s="1"/>
  <c r="Q44" i="16"/>
  <c r="T13" i="9" s="1"/>
  <c r="F44" i="14"/>
  <c r="I11" i="9" s="1"/>
  <c r="S44" i="24"/>
  <c r="V20" i="9" s="1"/>
  <c r="P20" i="9"/>
  <c r="M42" i="27"/>
  <c r="M44" i="27" s="1"/>
  <c r="L42" i="28"/>
  <c r="L44" i="28" s="1"/>
  <c r="P27" i="9"/>
  <c r="L42" i="24"/>
  <c r="L44" i="24" s="1"/>
  <c r="N17" i="9"/>
  <c r="N21" i="9"/>
  <c r="O21" i="9"/>
  <c r="N22" i="9"/>
  <c r="K42" i="29"/>
  <c r="K44" i="29" s="1"/>
  <c r="L42" i="29"/>
  <c r="L44" i="29" s="1"/>
  <c r="J44" i="29"/>
  <c r="M27" i="9" s="1"/>
  <c r="M42" i="25"/>
  <c r="M44" i="25" s="1"/>
  <c r="L42" i="26"/>
  <c r="L44" i="26" s="1"/>
  <c r="K42" i="27"/>
  <c r="K44" i="27" s="1"/>
  <c r="H44" i="21"/>
  <c r="K17" i="9" s="1"/>
  <c r="J44" i="23"/>
  <c r="M19" i="9" s="1"/>
  <c r="K42" i="24"/>
  <c r="K44" i="24" s="1"/>
  <c r="I44" i="24"/>
  <c r="L20" i="9" s="1"/>
  <c r="H44" i="25"/>
  <c r="K21" i="9" s="1"/>
  <c r="M42" i="26"/>
  <c r="M44" i="26" s="1"/>
  <c r="L42" i="27"/>
  <c r="L44" i="27" s="1"/>
  <c r="J44" i="27"/>
  <c r="M23" i="9" s="1"/>
  <c r="K42" i="28"/>
  <c r="K44" i="28" s="1"/>
  <c r="I44" i="28"/>
  <c r="L24" i="9" s="1"/>
  <c r="M42" i="28"/>
  <c r="M44" i="28" s="1"/>
  <c r="I44" i="18"/>
  <c r="L15" i="9" s="1"/>
  <c r="N10" i="9" l="1"/>
  <c r="Q44" i="19"/>
  <c r="T16" i="9" s="1"/>
  <c r="N16" i="9"/>
  <c r="S44" i="26"/>
  <c r="V22" i="9" s="1"/>
  <c r="P22" i="9"/>
  <c r="Q44" i="27"/>
  <c r="T23" i="9" s="1"/>
  <c r="N23" i="9"/>
  <c r="R44" i="22"/>
  <c r="U18" i="9" s="1"/>
  <c r="O18" i="9"/>
  <c r="R44" i="29"/>
  <c r="U27" i="9" s="1"/>
  <c r="O27" i="9"/>
  <c r="R44" i="24"/>
  <c r="U20" i="9" s="1"/>
  <c r="O20" i="9"/>
  <c r="S44" i="27"/>
  <c r="V23" i="9" s="1"/>
  <c r="P23" i="9"/>
  <c r="T12" i="9"/>
  <c r="N12" i="9"/>
  <c r="R44" i="15"/>
  <c r="U12" i="9" s="1"/>
  <c r="O12" i="9"/>
  <c r="S44" i="19"/>
  <c r="V16" i="9" s="1"/>
  <c r="P16" i="9"/>
  <c r="Q44" i="28"/>
  <c r="T24" i="9" s="1"/>
  <c r="N24" i="9"/>
  <c r="R44" i="23"/>
  <c r="U19" i="9" s="1"/>
  <c r="O19" i="9"/>
  <c r="R44" i="26"/>
  <c r="U22" i="9" s="1"/>
  <c r="O22" i="9"/>
  <c r="S44" i="21"/>
  <c r="V17" i="9" s="1"/>
  <c r="P17" i="9"/>
  <c r="Q44" i="29"/>
  <c r="T27" i="9" s="1"/>
  <c r="N27" i="9"/>
  <c r="Q44" i="22"/>
  <c r="T18" i="9" s="1"/>
  <c r="N18" i="9"/>
  <c r="R44" i="14"/>
  <c r="U11" i="9" s="1"/>
  <c r="O11" i="9"/>
  <c r="R44" i="13"/>
  <c r="U9" i="9" s="1"/>
  <c r="O9" i="9"/>
  <c r="S44" i="14"/>
  <c r="V11" i="9" s="1"/>
  <c r="P11" i="9"/>
  <c r="Q44" i="18"/>
  <c r="T15" i="9" s="1"/>
  <c r="N15" i="9"/>
  <c r="S44" i="22"/>
  <c r="V18" i="9" s="1"/>
  <c r="P18" i="9"/>
  <c r="S44" i="25"/>
  <c r="V21" i="9" s="1"/>
  <c r="P21" i="9"/>
  <c r="R44" i="21"/>
  <c r="U17" i="9" s="1"/>
  <c r="O17" i="9"/>
  <c r="R44" i="28"/>
  <c r="U24" i="9" s="1"/>
  <c r="O24" i="9"/>
  <c r="Q44" i="14"/>
  <c r="T11" i="9" s="1"/>
  <c r="N11" i="9"/>
  <c r="S44" i="12"/>
  <c r="V10" i="9" s="1"/>
  <c r="P10" i="9"/>
  <c r="Q44" i="13"/>
  <c r="T9" i="9" s="1"/>
  <c r="N9" i="9"/>
  <c r="R44" i="16"/>
  <c r="U13" i="9" s="1"/>
  <c r="O13" i="9"/>
  <c r="S44" i="28"/>
  <c r="V24" i="9" s="1"/>
  <c r="P24" i="9"/>
  <c r="R44" i="27"/>
  <c r="U23" i="9" s="1"/>
  <c r="O23" i="9"/>
  <c r="Q44" i="24"/>
  <c r="T20" i="9" s="1"/>
  <c r="N20" i="9"/>
  <c r="Q44" i="23"/>
  <c r="T19" i="9" s="1"/>
  <c r="N19" i="9"/>
  <c r="S44" i="23"/>
  <c r="V19" i="9" s="1"/>
  <c r="P19" i="9"/>
  <c r="R44" i="12"/>
  <c r="U10" i="9" s="1"/>
  <c r="O10" i="9"/>
  <c r="S44" i="15"/>
  <c r="V12" i="9" s="1"/>
  <c r="P12" i="9"/>
  <c r="S44" i="13"/>
  <c r="V9" i="9" s="1"/>
  <c r="P9" i="9"/>
  <c r="S44" i="16"/>
  <c r="V13" i="9" s="1"/>
  <c r="P13" i="9"/>
  <c r="F42" i="20"/>
  <c r="L38" i="20"/>
  <c r="R38" i="20" s="1"/>
  <c r="G42" i="20"/>
  <c r="M38" i="20"/>
  <c r="S38" i="20" s="1"/>
  <c r="E42" i="20"/>
  <c r="K38" i="20"/>
  <c r="Q38" i="20" s="1"/>
  <c r="M42" i="20" l="1"/>
  <c r="M44" i="20" s="1"/>
  <c r="G44" i="20"/>
  <c r="J25" i="9" s="1"/>
  <c r="E44" i="20"/>
  <c r="H25" i="9" s="1"/>
  <c r="K42" i="20"/>
  <c r="K44" i="20" s="1"/>
  <c r="F44" i="20"/>
  <c r="I25" i="9" s="1"/>
  <c r="L42" i="20"/>
  <c r="L44" i="20" s="1"/>
  <c r="P44" i="11"/>
  <c r="S26" i="9" s="1"/>
  <c r="O44" i="11"/>
  <c r="R26" i="9" s="1"/>
  <c r="N44" i="11"/>
  <c r="Q26" i="9" s="1"/>
  <c r="D44" i="11"/>
  <c r="G26" i="9" s="1"/>
  <c r="C44" i="11"/>
  <c r="F26" i="9" s="1"/>
  <c r="M43" i="11"/>
  <c r="L43" i="11"/>
  <c r="K43" i="11"/>
  <c r="J42" i="11"/>
  <c r="J44" i="11" s="1"/>
  <c r="M26" i="9" s="1"/>
  <c r="I42" i="11"/>
  <c r="I44" i="11" s="1"/>
  <c r="L26" i="9" s="1"/>
  <c r="H42" i="11"/>
  <c r="H44" i="11" s="1"/>
  <c r="K26" i="9" s="1"/>
  <c r="G42" i="11"/>
  <c r="G44" i="11" s="1"/>
  <c r="J26" i="9" s="1"/>
  <c r="F42" i="11"/>
  <c r="L42" i="11" s="1"/>
  <c r="L44" i="11" s="1"/>
  <c r="O26" i="9" s="1"/>
  <c r="E42" i="11"/>
  <c r="E44" i="11" s="1"/>
  <c r="H26" i="9" s="1"/>
  <c r="M41" i="11"/>
  <c r="S41" i="11" s="1"/>
  <c r="L41" i="11"/>
  <c r="R41" i="11" s="1"/>
  <c r="K41" i="11"/>
  <c r="Q41" i="11" s="1"/>
  <c r="M40" i="11"/>
  <c r="S40" i="11" s="1"/>
  <c r="L40" i="11"/>
  <c r="R40" i="11" s="1"/>
  <c r="K40" i="11"/>
  <c r="Q40" i="11" s="1"/>
  <c r="M39" i="11"/>
  <c r="S39" i="11" s="1"/>
  <c r="L39" i="11"/>
  <c r="R39" i="11" s="1"/>
  <c r="K39" i="11"/>
  <c r="Q39" i="11" s="1"/>
  <c r="M38" i="11"/>
  <c r="S38" i="11" s="1"/>
  <c r="L38" i="11"/>
  <c r="R38" i="11" s="1"/>
  <c r="K38" i="11"/>
  <c r="Q38" i="11" s="1"/>
  <c r="O68" i="1"/>
  <c r="R8" i="9" s="1"/>
  <c r="P68" i="1"/>
  <c r="S8" i="9" s="1"/>
  <c r="N68" i="1"/>
  <c r="Q8" i="9" s="1"/>
  <c r="G8" i="9"/>
  <c r="F8" i="9"/>
  <c r="F28" i="9" l="1"/>
  <c r="K42" i="11"/>
  <c r="K44" i="11" s="1"/>
  <c r="N26" i="9" s="1"/>
  <c r="R44" i="20"/>
  <c r="U25" i="9" s="1"/>
  <c r="O25" i="9"/>
  <c r="Q44" i="20"/>
  <c r="T25" i="9" s="1"/>
  <c r="N25" i="9"/>
  <c r="S44" i="20"/>
  <c r="V25" i="9" s="1"/>
  <c r="P25" i="9"/>
  <c r="R44" i="11"/>
  <c r="U26" i="9" s="1"/>
  <c r="Q28" i="9"/>
  <c r="F44" i="11"/>
  <c r="I26" i="9" s="1"/>
  <c r="G28" i="9"/>
  <c r="S28" i="9"/>
  <c r="R28" i="9"/>
  <c r="M42" i="11"/>
  <c r="M44" i="11" s="1"/>
  <c r="P26" i="9" s="1"/>
  <c r="J66" i="1"/>
  <c r="J68" i="1" s="1"/>
  <c r="I66" i="1"/>
  <c r="I68" i="1" s="1"/>
  <c r="H66" i="1"/>
  <c r="S50" i="1"/>
  <c r="R50" i="1"/>
  <c r="Q50" i="1"/>
  <c r="S46" i="1"/>
  <c r="R46" i="1"/>
  <c r="Q46" i="1"/>
  <c r="S45" i="1"/>
  <c r="R45" i="1"/>
  <c r="Q45" i="1"/>
  <c r="S44" i="1"/>
  <c r="L44" i="1"/>
  <c r="R44" i="1" s="1"/>
  <c r="Q44" i="1"/>
  <c r="L66" i="1" l="1"/>
  <c r="L68" i="1" s="1"/>
  <c r="M66" i="1"/>
  <c r="M68" i="1" s="1"/>
  <c r="P8" i="9" s="1"/>
  <c r="E68" i="1"/>
  <c r="K66" i="1"/>
  <c r="K68" i="1" s="1"/>
  <c r="N8" i="9" s="1"/>
  <c r="L8" i="9"/>
  <c r="L28" i="9" s="1"/>
  <c r="M8" i="9"/>
  <c r="M28" i="9" s="1"/>
  <c r="Q44" i="11"/>
  <c r="T26" i="9" s="1"/>
  <c r="H8" i="9"/>
  <c r="H28" i="9" s="1"/>
  <c r="S44" i="11"/>
  <c r="V26" i="9" s="1"/>
  <c r="G68" i="1"/>
  <c r="H68" i="1"/>
  <c r="F68" i="1"/>
  <c r="O8" i="9"/>
  <c r="K8" i="9" l="1"/>
  <c r="K28" i="9" s="1"/>
  <c r="I8" i="9"/>
  <c r="I28" i="9" s="1"/>
  <c r="J8" i="9"/>
  <c r="J28" i="9" s="1"/>
  <c r="R68" i="1"/>
  <c r="O28" i="9"/>
  <c r="Q68" i="1"/>
  <c r="N28" i="9"/>
  <c r="S68" i="1"/>
  <c r="P28" i="9"/>
  <c r="T8" i="9" l="1"/>
  <c r="T28" i="9" s="1"/>
  <c r="V8" i="9"/>
  <c r="V28" i="9" s="1"/>
  <c r="U8" i="9"/>
  <c r="U28" i="9" s="1"/>
</calcChain>
</file>

<file path=xl/sharedStrings.xml><?xml version="1.0" encoding="utf-8"?>
<sst xmlns="http://schemas.openxmlformats.org/spreadsheetml/2006/main" count="1829" uniqueCount="177">
  <si>
    <t>2024թ.</t>
  </si>
  <si>
    <t>2025թ.</t>
  </si>
  <si>
    <t>X</t>
  </si>
  <si>
    <t>2026թ.</t>
  </si>
  <si>
    <t>19. Նշվում է միջոցառման գծով ծախսային խնայողության վերաբերյալ առաջարկի բնույթը` համապատասխան տողի դիմացի վանդակում դնելով &lt;X&gt; նշանը:</t>
  </si>
  <si>
    <t>2022թ.բազային (փաստացի) տարի</t>
  </si>
  <si>
    <t>Ծրագիր</t>
  </si>
  <si>
    <t>Միջոցառում</t>
  </si>
  <si>
    <t>Ծրագրի/ միջոցառման անվանումը</t>
  </si>
  <si>
    <t>2022թ.</t>
  </si>
  <si>
    <t>2023թ.</t>
  </si>
  <si>
    <t>2026թ</t>
  </si>
  <si>
    <t>2025թ</t>
  </si>
  <si>
    <t>2024թ</t>
  </si>
  <si>
    <t>List 1</t>
  </si>
  <si>
    <t>List 2</t>
  </si>
  <si>
    <t>List 3</t>
  </si>
  <si>
    <t>Պարտադիր</t>
  </si>
  <si>
    <t>Գնային</t>
  </si>
  <si>
    <t>1. Գոյություն ունեցող միջոցառումը՝</t>
  </si>
  <si>
    <t>Հայեցողական (շարունակական)</t>
  </si>
  <si>
    <t>Ոչ գնային</t>
  </si>
  <si>
    <t>Հայեցողական (ոչ շարունակական)</t>
  </si>
  <si>
    <t>2. Միջոցառման հիմքում դրված ծախսային պարտավորության բնույթը՝</t>
  </si>
  <si>
    <t xml:space="preserve">3. Միջոցառման ծախսակազմման հիմքում դրված հիմնական ծախսային գործոնները՝ </t>
  </si>
  <si>
    <t xml:space="preserve">2022թ.- բազային տարի (փաստ) </t>
  </si>
  <si>
    <t>2023թ. (սպասողական)</t>
  </si>
  <si>
    <r>
      <t>4. Միջոցառման գծով ծախսային խնայողությունների առաջարկները՝</t>
    </r>
    <r>
      <rPr>
        <b/>
        <sz val="10"/>
        <color theme="1"/>
        <rFont val="GHEA Grapalat"/>
        <family val="3"/>
      </rPr>
      <t xml:space="preserve"> </t>
    </r>
    <r>
      <rPr>
        <b/>
        <vertAlign val="superscript"/>
        <sz val="10"/>
        <color theme="1"/>
        <rFont val="GHEA Grapalat"/>
        <family val="3"/>
      </rPr>
      <t>18</t>
    </r>
  </si>
  <si>
    <r>
      <t xml:space="preserve">4.1 Միջոցառման գծով ծախսային խնայողության վերաբերյալ առաջարկի բնույթը՝ </t>
    </r>
    <r>
      <rPr>
        <i/>
        <vertAlign val="superscript"/>
        <sz val="9"/>
        <color theme="1"/>
        <rFont val="GHEA Grapalat"/>
        <family val="3"/>
      </rPr>
      <t>19</t>
    </r>
  </si>
  <si>
    <r>
      <t xml:space="preserve">4.2 Նկարագրություն՝ </t>
    </r>
    <r>
      <rPr>
        <vertAlign val="superscript"/>
        <sz val="9"/>
        <color theme="1"/>
        <rFont val="GHEA Grapalat"/>
        <family val="3"/>
      </rPr>
      <t>20</t>
    </r>
  </si>
  <si>
    <t xml:space="preserve">5. Միջոցառման գծով ծախսերի ամփոփ հաշվարկը՝ </t>
  </si>
  <si>
    <t>Գնային գործոններով պայմանավորված ծախսերի ընդհանուր փոփոխությունը (+/-)</t>
  </si>
  <si>
    <t>Ոչ գնային գործոններով պայմանավորված ծախսերի ընդհանուր փոփոխությունը (+/-)</t>
  </si>
  <si>
    <t xml:space="preserve">Միջոցառման գծով ճշգրտված բազային բյուջեն </t>
  </si>
  <si>
    <t>Լրացման պահանջներ</t>
  </si>
  <si>
    <t xml:space="preserve">Ծրագրի </t>
  </si>
  <si>
    <t>Բյուջետային ծախսերը (հազ. դրամ)</t>
  </si>
  <si>
    <t>2023թ.(պլանային)</t>
  </si>
  <si>
    <t>Ծախսային խնայողությունների գծով ամփոփ առաջարկը</t>
  </si>
  <si>
    <r>
      <t>Ձևաչափ N 2. Գոյություն ունեցող պարտավորությունների գծով ծախսակազմումների ամփոփ ձևաչափ</t>
    </r>
    <r>
      <rPr>
        <b/>
        <vertAlign val="superscript"/>
        <sz val="10"/>
        <color theme="1"/>
        <rFont val="GHEA Grapalat"/>
        <family val="3"/>
      </rPr>
      <t>1</t>
    </r>
  </si>
  <si>
    <t>x</t>
  </si>
  <si>
    <t>Ընդամենը</t>
  </si>
  <si>
    <t>Ներկայացնել ըստ առաջնահերթության</t>
  </si>
  <si>
    <t>Ծրագրի /միջոցառման նախատեսվող ավարտը</t>
  </si>
  <si>
    <t>Ծրագրի /միջոցառման սկիզբը</t>
  </si>
  <si>
    <r>
      <t>Հավելված N 1. Գոյություն ունեցող պարտավորությունների գծով ծախսակազմումների ամփոփ ձևաչափ</t>
    </r>
    <r>
      <rPr>
        <b/>
        <vertAlign val="superscript"/>
        <sz val="12"/>
        <color theme="1"/>
        <rFont val="GHEA Grapalat"/>
        <family val="3"/>
      </rPr>
      <t>*</t>
    </r>
  </si>
  <si>
    <r>
      <t>Ձևաչափ N 1. Գոյություն ունեցող պարտավորությունների գծով ամփոփ տեղեկատվություն</t>
    </r>
    <r>
      <rPr>
        <b/>
        <vertAlign val="superscript"/>
        <sz val="10"/>
        <color theme="1"/>
        <rFont val="GHEA Grapalat"/>
        <family val="3"/>
      </rPr>
      <t>1</t>
    </r>
    <r>
      <rPr>
        <b/>
        <sz val="10"/>
        <color theme="1"/>
        <rFont val="GHEA Grapalat"/>
        <family val="3"/>
      </rPr>
      <t xml:space="preserve"> </t>
    </r>
  </si>
  <si>
    <t>*</t>
  </si>
  <si>
    <t>**</t>
  </si>
  <si>
    <r>
      <t>Ծրագրի դասիչը</t>
    </r>
    <r>
      <rPr>
        <vertAlign val="superscript"/>
        <sz val="9"/>
        <color theme="1"/>
        <rFont val="GHEA Grapalat"/>
        <family val="3"/>
      </rPr>
      <t>2</t>
    </r>
    <r>
      <rPr>
        <sz val="9"/>
        <color theme="1"/>
        <rFont val="GHEA Grapalat"/>
        <family val="3"/>
      </rPr>
      <t>՝</t>
    </r>
  </si>
  <si>
    <r>
      <t>Ծրագրի անվանումը</t>
    </r>
    <r>
      <rPr>
        <vertAlign val="superscript"/>
        <sz val="9"/>
        <color theme="1"/>
        <rFont val="GHEA Grapalat"/>
        <family val="3"/>
      </rPr>
      <t>3</t>
    </r>
    <r>
      <rPr>
        <sz val="9"/>
        <color theme="1"/>
        <rFont val="GHEA Grapalat"/>
        <family val="3"/>
      </rPr>
      <t>՝</t>
    </r>
  </si>
  <si>
    <r>
      <t>Միջոցառման դասիչը</t>
    </r>
    <r>
      <rPr>
        <vertAlign val="superscript"/>
        <sz val="9"/>
        <color theme="1"/>
        <rFont val="GHEA Grapalat"/>
        <family val="3"/>
      </rPr>
      <t>4</t>
    </r>
    <r>
      <rPr>
        <sz val="9"/>
        <color theme="1"/>
        <rFont val="GHEA Grapalat"/>
        <family val="3"/>
      </rPr>
      <t>՝</t>
    </r>
  </si>
  <si>
    <r>
      <t>Միջոցառման անվանումը</t>
    </r>
    <r>
      <rPr>
        <vertAlign val="superscript"/>
        <sz val="9"/>
        <color theme="1"/>
        <rFont val="GHEA Grapalat"/>
        <family val="3"/>
      </rPr>
      <t>5</t>
    </r>
    <r>
      <rPr>
        <sz val="9"/>
        <color theme="1"/>
        <rFont val="GHEA Grapalat"/>
        <family val="3"/>
      </rPr>
      <t>՝</t>
    </r>
  </si>
  <si>
    <r>
      <t>Ծրագրի /միջոցառման սկիզբը</t>
    </r>
    <r>
      <rPr>
        <vertAlign val="superscript"/>
        <sz val="9"/>
        <color theme="1"/>
        <rFont val="GHEA Grapalat"/>
        <family val="3"/>
      </rPr>
      <t>6</t>
    </r>
  </si>
  <si>
    <r>
      <t>Ծրագրի /միջոցառման նախատեսվող ավարտը</t>
    </r>
    <r>
      <rPr>
        <vertAlign val="superscript"/>
        <sz val="9"/>
        <color theme="1"/>
        <rFont val="GHEA Grapalat"/>
        <family val="3"/>
      </rPr>
      <t>7</t>
    </r>
  </si>
  <si>
    <r>
      <t>Ծախսային պարտավորության բնույթը</t>
    </r>
    <r>
      <rPr>
        <vertAlign val="superscript"/>
        <sz val="9"/>
        <color theme="1"/>
        <rFont val="GHEA Grapalat"/>
        <family val="3"/>
      </rPr>
      <t>8</t>
    </r>
  </si>
  <si>
    <r>
      <t>Պարտադիր կամ հայեցողական  պարտավորությունների շրջանակը</t>
    </r>
    <r>
      <rPr>
        <vertAlign val="superscript"/>
        <sz val="9"/>
        <color theme="1"/>
        <rFont val="GHEA Grapalat"/>
        <family val="3"/>
      </rPr>
      <t>9</t>
    </r>
  </si>
  <si>
    <r>
      <t>Պարտադիր պարտավորության շրջանակներում գործադիր մարմնի հայեցողական իրավասությունների շրջանակները</t>
    </r>
    <r>
      <rPr>
        <vertAlign val="superscript"/>
        <sz val="9"/>
        <color theme="1"/>
        <rFont val="GHEA Grapalat"/>
        <family val="3"/>
      </rPr>
      <t>10</t>
    </r>
  </si>
  <si>
    <r>
      <t>Պարտադիր կամ հայեցողական պարտավորությունը սահմանող օրենսդրական հիմքերը</t>
    </r>
    <r>
      <rPr>
        <vertAlign val="superscript"/>
        <sz val="9"/>
        <color theme="1"/>
        <rFont val="GHEA Grapalat"/>
        <family val="3"/>
      </rPr>
      <t>11</t>
    </r>
  </si>
  <si>
    <r>
      <t xml:space="preserve">Ծախսային գործոնը </t>
    </r>
    <r>
      <rPr>
        <vertAlign val="superscript"/>
        <sz val="9"/>
        <color theme="1"/>
        <rFont val="GHEA Grapalat"/>
        <family val="3"/>
      </rPr>
      <t xml:space="preserve">12 </t>
    </r>
  </si>
  <si>
    <r>
      <t>Չափի միավորը</t>
    </r>
    <r>
      <rPr>
        <vertAlign val="superscript"/>
        <sz val="9"/>
        <color theme="1"/>
        <rFont val="GHEA Grapalat"/>
        <family val="3"/>
      </rPr>
      <t>13</t>
    </r>
  </si>
  <si>
    <r>
      <t>Գործոնի տեսակը</t>
    </r>
    <r>
      <rPr>
        <vertAlign val="superscript"/>
        <sz val="9"/>
        <color theme="1"/>
        <rFont val="GHEA Grapalat"/>
        <family val="3"/>
      </rPr>
      <t xml:space="preserve">14 </t>
    </r>
  </si>
  <si>
    <r>
      <t>Ստանդարտի (նորմատիվի) առկայությունը</t>
    </r>
    <r>
      <rPr>
        <vertAlign val="superscript"/>
        <sz val="9"/>
        <color theme="1"/>
        <rFont val="GHEA Grapalat"/>
        <family val="3"/>
      </rPr>
      <t>15</t>
    </r>
  </si>
  <si>
    <r>
      <t>Ծախսային գործոնի մակարդակը</t>
    </r>
    <r>
      <rPr>
        <vertAlign val="superscript"/>
        <sz val="9"/>
        <color theme="1"/>
        <rFont val="GHEA Grapalat"/>
        <family val="3"/>
      </rPr>
      <t xml:space="preserve">16 </t>
    </r>
  </si>
  <si>
    <r>
      <t>Հիմնավորումներ/ Պատճառներ</t>
    </r>
    <r>
      <rPr>
        <vertAlign val="superscript"/>
        <sz val="9"/>
        <color theme="1"/>
        <rFont val="GHEA Grapalat"/>
        <family val="3"/>
      </rPr>
      <t xml:space="preserve">17 </t>
    </r>
  </si>
  <si>
    <r>
      <t>Ծախսային տարրերը</t>
    </r>
    <r>
      <rPr>
        <vertAlign val="superscript"/>
        <sz val="9"/>
        <color theme="1"/>
        <rFont val="GHEA Grapalat"/>
        <family val="3"/>
      </rPr>
      <t>21</t>
    </r>
  </si>
  <si>
    <r>
      <t>Բազային (փաստացի) տարի</t>
    </r>
    <r>
      <rPr>
        <vertAlign val="superscript"/>
        <sz val="9"/>
        <color theme="1"/>
        <rFont val="GHEA Grapalat"/>
        <family val="3"/>
      </rPr>
      <t>25</t>
    </r>
  </si>
  <si>
    <r>
      <t>Ընթացիկ տարի (պլանային)</t>
    </r>
    <r>
      <rPr>
        <vertAlign val="superscript"/>
        <sz val="9"/>
        <color theme="1"/>
        <rFont val="GHEA Grapalat"/>
        <family val="3"/>
      </rPr>
      <t>26</t>
    </r>
  </si>
  <si>
    <r>
      <t>Գնային գործոններով պայմանավորված ծախսերի ընդհանուր փոփոխությունը</t>
    </r>
    <r>
      <rPr>
        <vertAlign val="superscript"/>
        <sz val="9"/>
        <color theme="1"/>
        <rFont val="GHEA Grapalat"/>
        <family val="3"/>
      </rPr>
      <t>27</t>
    </r>
    <r>
      <rPr>
        <sz val="9"/>
        <color theme="1"/>
        <rFont val="GHEA Grapalat"/>
        <family val="3"/>
      </rPr>
      <t xml:space="preserve"> (+/-)</t>
    </r>
  </si>
  <si>
    <r>
      <t>Ոչ գնային գործոններով պայմանավորված ծախսերի ընդհանուր փոփոխությունը</t>
    </r>
    <r>
      <rPr>
        <vertAlign val="superscript"/>
        <sz val="9"/>
        <color theme="1"/>
        <rFont val="GHEA Grapalat"/>
        <family val="3"/>
      </rPr>
      <t>28</t>
    </r>
    <r>
      <rPr>
        <sz val="9"/>
        <color theme="1"/>
        <rFont val="GHEA Grapalat"/>
        <family val="3"/>
      </rPr>
      <t xml:space="preserve"> (+/-)</t>
    </r>
  </si>
  <si>
    <r>
      <t>Միջոցառման գծով ճշգրտված բազային բյուջեն</t>
    </r>
    <r>
      <rPr>
        <vertAlign val="superscript"/>
        <sz val="9"/>
        <color theme="1"/>
        <rFont val="GHEA Grapalat"/>
        <family val="3"/>
      </rPr>
      <t>29</t>
    </r>
    <r>
      <rPr>
        <sz val="9"/>
        <color theme="1"/>
        <rFont val="GHEA Grapalat"/>
        <family val="3"/>
      </rPr>
      <t xml:space="preserve"> </t>
    </r>
  </si>
  <si>
    <r>
      <t>Ծախսային խնայողության գծով ամփոփ առաջարկը</t>
    </r>
    <r>
      <rPr>
        <vertAlign val="superscript"/>
        <sz val="9"/>
        <color theme="1"/>
        <rFont val="GHEA Grapalat"/>
        <family val="3"/>
      </rPr>
      <t>30</t>
    </r>
    <r>
      <rPr>
        <sz val="9"/>
        <color theme="1"/>
        <rFont val="GHEA Grapalat"/>
        <family val="3"/>
      </rPr>
      <t xml:space="preserve"> (-)</t>
    </r>
  </si>
  <si>
    <r>
      <t>Միջոցառման գծով ծախսերը</t>
    </r>
    <r>
      <rPr>
        <vertAlign val="superscript"/>
        <sz val="9"/>
        <color theme="1"/>
        <rFont val="GHEA Grapalat"/>
        <family val="3"/>
      </rPr>
      <t>31</t>
    </r>
    <r>
      <rPr>
        <sz val="9"/>
        <color theme="1"/>
        <rFont val="GHEA Grapalat"/>
        <family val="3"/>
      </rPr>
      <t xml:space="preserve"> </t>
    </r>
  </si>
  <si>
    <t>Հավելված N 1. Գոյություն ունեցող պարտավորությունների գծով ծախսակազմումների ամփոփ ձևաչափ</t>
  </si>
  <si>
    <t>Ձևաչափ 1. Գոյություն ունեցող պարտավորությունների գծով ծախսակազմումների ամփոփ տեղեկատվություն</t>
  </si>
  <si>
    <t xml:space="preserve">1 Ձևաչափը լրացվում է գոյություն ունեցող պարտավորությունների գծով առկա բյուջետային ծրագրերի յուրաքանչյուր միջոցառման համար ամփոփ փաստաթղթի տեսքով՝ սույն փաստաթղթի առանձին շիթերում լրացված տեղեկատվության հիման վրա` խմբավորված ըստ առանձին ծրագրերի </t>
  </si>
  <si>
    <t>Ձևաչափ N 2. Գոյություն ունեցող պարտավորությունների գծով ծախսակազմումների ամփոփ ձևաչափ</t>
  </si>
  <si>
    <t>1. Գոյություն ունեցող միջոցառումը</t>
  </si>
  <si>
    <t xml:space="preserve">2․ Լրացվում է բյուջետային ծրագրի դասիչը՝ Ծրագրային դասակարգչով սահմանված դասիչներին համապատասխան </t>
  </si>
  <si>
    <t>3․ Լրացվում է բյուջետային ծրագրի անվանումը</t>
  </si>
  <si>
    <t xml:space="preserve">4 Լրացվում է բյուջետային ծրագրի միջոցառման դասիչը՝ Ծրագրային դասակարգչով սահմանված դասիչներին համապատասխան </t>
  </si>
  <si>
    <t>6․ Լրացվում է ծրագրի/միջոցառման գործունեության սկիզբը (այն տարեթիվը, երբ առաջին անգամ այդ ծրագիրը/միջոցառումը հաստատվել է որևիցե ՀՀ պետական բյուջեով): Այն դեպքերում, երբ ծրագիրը շարունակաբար գործում է ավելի քան 5 տարի և անհնար է վերհանել ծրագրի մեկնարկի տարեթիվը, ապա նշվում է «ավելի քան 5 տարի»:</t>
  </si>
  <si>
    <t>7․ Լրացվում է այն դեպքում, երբ ծրագիրը/միջոցառումը նախատեսված կամ հաստատված է կոնկրետ ժամանակահատվածի համար (օրինակ՝ արտաքին աջակցությամբ կոնկրետ ծրագրեր): Անորոշ ժամկետայնության պարագայում լրացվում է «շարունակական» բառը:</t>
  </si>
  <si>
    <t>2. Միջոցառման հիմքում դրված ծախսային պարտավորության բնույթը</t>
  </si>
  <si>
    <t xml:space="preserve">8․ Լրացվում է միջոցառման հիմքում դրված ծախսային պարտավորության բնույթը՝ «Պարտադիր ծախսերին դասվող միջոցառում»,
 «Հայեցողական ծախսերին դասվող միջոցառում (շարունակական)», «Հայեցողական ծախսերին դասվող միջոցառում (ոչ շարունակական)», որը անհրաժեշտ է ընտրել նշված տարբերակներից։ </t>
  </si>
  <si>
    <t>9. Ներկայացվում է համապատասխան միջոցառման շրջանակներում իրականացվող պարտադիր (պարտադիր ծախսերին դասվող միջոցառումների դեպքում) կամ հայեցողական (հայեցողական ծախսերին դասվող միջոցառումների դեպքում) պարտավորությունների համառոտ նկարագիրը՝ այդ թվում մատուցվող ծառայությունների, տրամադրող տարնսֆերտների և շահառուների շրջանակը:</t>
  </si>
  <si>
    <t>10. Սյունակը լրացվում է միայն պարտադիր ծախսերին դասվող միջոցառումների համար:</t>
  </si>
  <si>
    <t>11. Սյունակում կատարվում են հղումներ պատադիր ծախսային պարտավորությունները սահմանող օրենքների և միջազգային պայմանագրերի կոնկրետ դրույթների վրա, իսկ այդ պարտավորությունների շրջանակներում գործադիր մարմին վերապահված հայեցողական իրավասությունների դեպքում՝ նաև այդ իրավասությունները սահմանող իրավական ակտերի վրա: Հայեցողական ծախսերին դասվող միջոցառումների դեպքում կատարվում են հղումներ այդ ծախսային պարտավորությունները սահմանող իրավական ակտերի վրա:</t>
  </si>
  <si>
    <t>3. Միջոցառման ծախսակազմման հիմքում դրված հիմնական ծախսային գործոնները</t>
  </si>
  <si>
    <t xml:space="preserve">12. «Ծախսային գործոնը սյունակում ներկայացվում է ծախսերի մակարդակի վրա ուղղակիորեն ազդող բոլոր այն գործոնները, որոնց ազդեցությամբ փոփոխություններ են կատարվել ծախսերում։ Ծախսային գործոնները պետք է ներառեն միայն այն գնային և ոչ գնային գործոնները, որոնց մակարդակների փոփոխությունները կատարվել են հայտատուից անկախ պատճառներով: </t>
  </si>
  <si>
    <t>13. «Չափի միավորը» արտահայտում է համապատասխան գործոնի ցուցանիշի չափման միավորը:</t>
  </si>
  <si>
    <t>14. «Գործոնի տեսակը» սյունակում ներկայացվում են համապատասխան գործոնի տեսակը՝ «գնային գործոն» կամ «ոչ գնային գործոն»:</t>
  </si>
  <si>
    <t xml:space="preserve">15. «Ստանդարտի (նորմատիվի) առկայությունը» սյունակում լրացվում է «Ոչ» բառը համապատասխան ցուցանիշի հետ կապված ծախսային ստանդարտների (նորմատիվի) բացակայության դեպքում, իսկ դրա առկայության դեպքում կատարվում է հղում այդ ստանդարտը կամ նորմատիվը սահմանող փաստաթղթին: </t>
  </si>
  <si>
    <t>16․ «Գործոնի կամ ռեսուրսի սպառման (ծախսման) մակարդակը» սյունակում լրացվում է ծախսային գործոնների կամ դրանց ազդեցությամբ փոփոխված՝ ռեսուրսների սպառման (ծախսման) մակարդակներն արտահայտող ցուցանիշները՝ համապատասխան տարիների համար:</t>
  </si>
  <si>
    <t xml:space="preserve">17. «Հիմնավորում/պատճառներ» սյունակում լրացվում են գործոնի մակարդակների, ինչպես նաև դրանց ազդեցությամբ համապատասխան ռեսուրսների սպառման մակարդակների փոփոխության պատճառներն ու հիմնավորումները: Ներկայացվում են հիմնավորումներ ծախսերի վրա ազդող գործոնների ընտրության և բյուջետավորվող տարիներից յուրաքանչյուրում նախորդ ժամանակահատվածների համեմատ կանխատեսվող փոփոխությունների վերաբերյալ։ Հիմնավորումները ներկայացնելիս, անհրաժեշտ է ներկայացնել նաև այն ընդհանուր երևույթները/գործոնները/հանգամանքները, որոնք ազդել են համապատասխան գործոնների կանխատեսվող փոփոխությունների վրա (օրինակ պահանջարկի փոփոխություն, իրավական ակտերի ընդունում և այլն): </t>
  </si>
  <si>
    <t>4. Միջոցառման գծով ծախսային խնայողությունների առաջարկները</t>
  </si>
  <si>
    <t xml:space="preserve">18. Աղյուսակում ներկայացվում է միջոցառման գծով ծախսային խնայողությունների վերաբերյալ առաջարկները՝ համապատասխան հաշվարկներով և հիմնավորումներով: </t>
  </si>
  <si>
    <t xml:space="preserve">20. Ներկայացվում է միջոցառման գծով հաշվարկված ծախսերում խնայողությունների վերաբերյալ առաջարկի մանրամասն նկարագրությունը՝ ներառյալ համապատասխան հաշվարկներն ու հիմնվորումները: </t>
  </si>
  <si>
    <t xml:space="preserve">5. Միջոցառման գծով ծախսերի ամփոփ հաշվարկը </t>
  </si>
  <si>
    <t xml:space="preserve">21. «Ծախսային տարրերը» սյունակում ներկայացվում է տվյալ միջոցառմանն առնչվող ծախսային տարրերը՝ խմբավորված ըստ բյուջետային ծախսերի տնտեսագիտական դասակարգման հոդվածների: Ընդ որում, ըստ հոդվածների բացված ներկայացվում են միայն այն ծախսերը, որոնց հաշվարկներում հայտատուից անկախ պատճառներով փոփոխություններ են կատարվել բազային տարվա (2022թ) ծախսերի համեմատ: Բազային տարում համապատասխան ծախսերի վերաբերյալ փաստացի ցուցանիշների բացակայության դեպքում որպես համեմատության ելակետ անհրաժեշտ է դիտարկել 2023 թվականի համար հաստատված համապատասխան պլանային ցուցանիշները: </t>
  </si>
  <si>
    <t>22. «Ընդամենը փոփոխության ենթարկված ծախսեր» տողում լրացում է բազային տարվա (2020թ) ծախսերի համեմատ հայտատուից անկախ պատճառներով փոփոխության ենթարկված բոլոր ծախսային տարրերի (հոդվածների) գծով ընհանուր ծախսերը: Այն հավասար է փոփոխության ենթարկված հոդվածների գծով ծախսերի հանրագումարին: Բազային տարում համապատասխան ծախսերի վերաբերյալ փաստացի ցուցանիշների բացակայության դեպքում որպես համեմատության ելակետ անհրաժեշտ է դիտարկել 2021 թվականի համար հաստատված համապատասխան պլանային ցուցանիշները:</t>
  </si>
  <si>
    <t xml:space="preserve">23. «Ընդամենը փոփոխության չենթարկված ծախսեր» տողում լրացում է բազային տարվա (2020թ) ծախսերի համեմատ փոփոխության չենթարկված բոլոր ծախսային տարրերի (հոդվածների) գծով ընհանուր ծախսերը: Այն հավասար է փոփոխության չենթարկված ծախսային տարրերի (հոդվածների) գծով ծախսերի հանրագումարին: Ընդ որում, այդ ծախսային տարրերի (հոդվածների) գծով ծախսերի բացվածքը աղյուսակում չի ներկայացվում: Բազային տարում համապատասխան ծախսերի վերաբերյալ փաստացի ցուցանիշների բացակայության դեպքում որպես համեմատության ելակետ անհրաժեշտ է դիտարկել 2021 թվականի համար հաստատված համապատասխան պլանային ցուցանիշները: </t>
  </si>
  <si>
    <t xml:space="preserve">24. «ԸՆԴԱՄԵՆԸ» տողում լրացում է միջոցառման գծով բոլոր ծախսերի հանրագումարը՝ համապատասխան տարիների համար: </t>
  </si>
  <si>
    <t>25․ Ըստ ծախսային տարրերի լրացում է 2022 թվականի բազային (փաստացի) տարվա ֆինանսական ցուցանիշները</t>
  </si>
  <si>
    <t>26․ Ըստ ծախսային տարրերի լրացում է 2023 թվականի ընթացիկ (պլանային) տարվա ֆինանսական ցուցանիշները</t>
  </si>
  <si>
    <t xml:space="preserve">27. «Գնային գործոններով պայմանավորված ծախսերի ընդհանուր փոփոխությունը» սյունակում ներկայացվում են այն ծախսերը, որոնք առաջացել են գնային գործոնների փոփոխության արդյունքում: </t>
  </si>
  <si>
    <t xml:space="preserve">28. «Ոչ գնային գործոններով պայմանավորված ծախսերի ընդհանուր փոփոխությունը» սյունակում ներկայացվում են այն ծախսերը, որոնք առաջացել են ոչ գնային գործոնների փոփոխության արդյունքում: </t>
  </si>
  <si>
    <r>
      <t>Ընդամենը փոփոխության ենթարկված ծախսեր (հազ. դրամ)</t>
    </r>
    <r>
      <rPr>
        <vertAlign val="superscript"/>
        <sz val="9"/>
        <color theme="1"/>
        <rFont val="GHEA Grapalat"/>
        <family val="3"/>
      </rPr>
      <t>22</t>
    </r>
  </si>
  <si>
    <r>
      <t>Ընդամենը փոփոխության չենթարկված ծախսեր (հազ. դրամ)</t>
    </r>
    <r>
      <rPr>
        <vertAlign val="superscript"/>
        <sz val="9"/>
        <color theme="1"/>
        <rFont val="GHEA Grapalat"/>
        <family val="3"/>
      </rPr>
      <t>23</t>
    </r>
  </si>
  <si>
    <r>
      <t>ԸՆԴԱՄԵՆԸ (հազ. դրամ)</t>
    </r>
    <r>
      <rPr>
        <vertAlign val="superscript"/>
        <sz val="9"/>
        <color theme="1"/>
        <rFont val="GHEA Grapalat"/>
        <family val="3"/>
      </rPr>
      <t>24</t>
    </r>
  </si>
  <si>
    <t>29․ Ներկայացվում է միջոցառման գծով ճշգրտված բազային բյուջեն՝ 2024, 2025 և 2026 թթ համար</t>
  </si>
  <si>
    <t>31․ Ներկայացվում է միջոցառման գծով ծախսերը՝ 2024, 2025 և 2026 թթ համար</t>
  </si>
  <si>
    <t xml:space="preserve">5․ Lրացվում է բյուջետային ծրագրի միջոցառման անվանումը </t>
  </si>
  <si>
    <t>Ավելացնել տողեր միջոցառումների համար</t>
  </si>
  <si>
    <t>փոխարժեքի գնի իջոցում</t>
  </si>
  <si>
    <t>NN</t>
  </si>
  <si>
    <t>Ծրագրային դասիչը</t>
  </si>
  <si>
    <t>Ընդամենը ծախսեր (հազ. դրամ)</t>
  </si>
  <si>
    <t>Միջոցառման հիմքում դրված ծախսային պարտավորության բնույթը</t>
  </si>
  <si>
    <t>30․ Ներկայացվում է միջոցառման ծախսային խնայողության գծով ամփոփ առաջարկը՝ 2024, 2025 և 2026 թթ համար՝ ( - ) նշանով</t>
  </si>
  <si>
    <t>Ավելի քան 5 տարի</t>
  </si>
  <si>
    <t>Շարունակական</t>
  </si>
  <si>
    <t>Սահմանադրական դատարան</t>
  </si>
  <si>
    <t>Սահմանադրական դատարանի գործունեության և արդարադատության ապահովում</t>
  </si>
  <si>
    <t>ՀՀ սահմանադրության 167 հոդված</t>
  </si>
  <si>
    <t>Ապարատի պահպանման ծախսեր</t>
  </si>
  <si>
    <t>Հաստիքայինաշխատողների քանակ</t>
  </si>
  <si>
    <t>մարդ</t>
  </si>
  <si>
    <t>Հաստիքային աշխատողների միջին աշխատավարձ</t>
  </si>
  <si>
    <t>Հազ․ դրամ</t>
  </si>
  <si>
    <t>Համակարգչային ծառայություններ</t>
  </si>
  <si>
    <t>Ապահովագրական ծախսեր</t>
  </si>
  <si>
    <t>Տեղեկատվական ծառայություններ</t>
  </si>
  <si>
    <t>Ներկայացուցչական ծախսեր</t>
  </si>
  <si>
    <t>Պարտադիր վճարներ</t>
  </si>
  <si>
    <t>Տրանսպորտային նյութեր</t>
  </si>
  <si>
    <t>Կենցաղային և հանրային սննդի նյութեր</t>
  </si>
  <si>
    <t>Շեղում չկա</t>
  </si>
  <si>
    <t>Աշխատողների աշխատավարձեր և հավելավճարներ</t>
  </si>
  <si>
    <t>Պարգևատրումներ, դրամական խրախուսումներ և հատուկ վճարներ</t>
  </si>
  <si>
    <t>Քաղաքացիական, դատական և պետական ծառայողների պարգևատրում</t>
  </si>
  <si>
    <t>Կապի ծառայություններ</t>
  </si>
  <si>
    <t>Կենցաղային և հանրային սննդի ծառայություններ</t>
  </si>
  <si>
    <t>Շենքերի և կառույցների ընթացիկ նորոգում և պահպանում</t>
  </si>
  <si>
    <t>Գրասենյակային նյութեր և հագուստ</t>
  </si>
  <si>
    <t>էներգետիկ ծառայություններ</t>
  </si>
  <si>
    <t>Կոմունալ ծառայություններ</t>
  </si>
  <si>
    <t>Արտասահմանյան գործուղումների գծով ծախսեր</t>
  </si>
  <si>
    <t>Վարչական ծառայություններ</t>
  </si>
  <si>
    <t>Մասնագիտական ծառայություններ</t>
  </si>
  <si>
    <t>Մեքենաների և սարքավորումների ընթացիկ նորոգում և պահպանում</t>
  </si>
  <si>
    <t>Սահմանադրական դատարանի պահուստային ֆոնդ</t>
  </si>
  <si>
    <t>ՀՀ սահմանադրական դատարանի մասին օրենքի 3-րդ հոդված, 5-րդ կետ</t>
  </si>
  <si>
    <t>Որոշվող ծախսային ուղղություններ</t>
  </si>
  <si>
    <t>Այլ ծախսեր</t>
  </si>
  <si>
    <t>Սահմանադրական դատարանի տեխնիկական հագեցվածության ապահովում</t>
  </si>
  <si>
    <t>Սահմանադրական դատարանի մասին օրենք</t>
  </si>
  <si>
    <t>Վարչական սարքավորումներ</t>
  </si>
  <si>
    <t xml:space="preserve">Տարբերությունը պայմանավորված է բազային աշխատավարձի փոփոխությամբ,  և աշխատավարձի բնականոն աճով: </t>
  </si>
  <si>
    <t>ՀՀ վարչապետի 2018 թվականի հունիսի  11-ի «Պետական իշխանության մարմիններում հաստիքների առավելագույն թիվը սահմանելու մասին» N 706-Ա որոշում</t>
  </si>
  <si>
    <t>դրամ</t>
  </si>
  <si>
    <t>ՀՀ 2023թ. Պետական բյուջեի մասին օրենք</t>
  </si>
  <si>
    <t>Համաձայն գործող օրենսդրության</t>
  </si>
  <si>
    <t>Համաձայն բազային աշխատավարձի փոփոխմամբ</t>
  </si>
  <si>
    <t>ՈՉ</t>
  </si>
  <si>
    <t>«Նվազագույն ամսական աշխատավարձի մասին» ՀՀ օրենք</t>
  </si>
  <si>
    <t>Մալբրի ծրագրի տարեկան սպասարկման վճար</t>
  </si>
  <si>
    <t xml:space="preserve"> դրամ</t>
  </si>
  <si>
    <t>Ըստ պայմանագրի</t>
  </si>
  <si>
    <t>Չկանխատեսված ծախսեր</t>
  </si>
  <si>
    <t>Պետական մարմինների կողմից օգտագործվող ոչ ֆինանսական ակտիվների հետ գործառնություններ</t>
  </si>
  <si>
    <t>Գործուղման ծախս, ներկայացուցչական ծախս և այլ ընթացիկ ծախսեր</t>
  </si>
  <si>
    <t>Բազային աշխատավարձի չափը</t>
  </si>
  <si>
    <t>Նվազագույն աշխատավարձի չափը</t>
  </si>
  <si>
    <t>Աշխատակիցների աշխատավարձի ֆոնդը</t>
  </si>
  <si>
    <t>Դատական ծառայողների պարգևատրման ծախսեր</t>
  </si>
  <si>
    <t>Պարգևատրումների, դրամական խրախուսումների գծով ծախսեր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</si>
</sst>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b/>
      <vertAlign val="superscript"/>
      <sz val="12"/>
      <color theme="1"/>
      <name val="GHEA Grapalat"/>
      <family val="3"/>
    </font>
    <font>
      <sz val="9"/>
      <color theme="1"/>
      <name val="GHEA Grapalat"/>
      <family val="3"/>
    </font>
    <font>
      <vertAlign val="superscript"/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  <font>
      <b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10"/>
      <color theme="1"/>
      <name val="GHEA Grapalat"/>
      <family val="3"/>
    </font>
    <font>
      <b/>
      <vertAlign val="superscript"/>
      <sz val="10"/>
      <color theme="1"/>
      <name val="GHEA Grapalat"/>
      <family val="3"/>
    </font>
    <font>
      <sz val="11"/>
      <color theme="1"/>
      <name val="GHEA Grapalat"/>
      <family val="3"/>
    </font>
    <font>
      <i/>
      <vertAlign val="superscript"/>
      <sz val="9"/>
      <color theme="1"/>
      <name val="GHEA Grapalat"/>
      <family val="3"/>
    </font>
    <font>
      <sz val="11"/>
      <color theme="1"/>
      <name val="Calibri"/>
      <family val="2"/>
      <scheme val="minor"/>
    </font>
    <font>
      <b/>
      <i/>
      <sz val="11"/>
      <name val="GHEA Grapalat"/>
      <family val="3"/>
    </font>
    <font>
      <i/>
      <sz val="11"/>
      <name val="GHEA Grapalat"/>
      <family val="3"/>
    </font>
    <font>
      <b/>
      <sz val="11"/>
      <name val="GHEA Grapalat"/>
      <family val="3"/>
    </font>
    <font>
      <sz val="11"/>
      <name val="Calibri"/>
      <family val="2"/>
      <scheme val="minor"/>
    </font>
    <font>
      <i/>
      <sz val="10"/>
      <color theme="1"/>
      <name val="GHEA Grapalat"/>
      <family val="3"/>
    </font>
    <font>
      <sz val="9"/>
      <name val="GHEA Grapalat"/>
      <family val="3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05">
    <xf numFmtId="0" fontId="0" fillId="0" borderId="0" xfId="0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12" fillId="0" borderId="0" xfId="0" applyFont="1"/>
    <xf numFmtId="0" fontId="14" fillId="0" borderId="0" xfId="0" applyFont="1"/>
    <xf numFmtId="0" fontId="3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3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20" fillId="0" borderId="0" xfId="0" applyFont="1"/>
    <xf numFmtId="164" fontId="3" fillId="5" borderId="1" xfId="1" applyNumberFormat="1" applyFont="1" applyFill="1" applyBorder="1" applyAlignment="1">
      <alignment vertical="center" wrapText="1"/>
    </xf>
    <xf numFmtId="43" fontId="3" fillId="5" borderId="1" xfId="0" applyNumberFormat="1" applyFont="1" applyFill="1" applyBorder="1"/>
    <xf numFmtId="164" fontId="6" fillId="5" borderId="2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1" fillId="0" borderId="0" xfId="0" applyFont="1"/>
    <xf numFmtId="0" fontId="3" fillId="5" borderId="1" xfId="0" applyFont="1" applyFill="1" applyBorder="1" applyAlignment="1">
      <alignment wrapText="1"/>
    </xf>
    <xf numFmtId="0" fontId="0" fillId="0" borderId="0" xfId="0"/>
    <xf numFmtId="0" fontId="3" fillId="5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22" fillId="5" borderId="1" xfId="0" applyFont="1" applyFill="1" applyBorder="1"/>
    <xf numFmtId="16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2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/>
    </xf>
    <xf numFmtId="0" fontId="22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34</xdr:row>
          <xdr:rowOff>0</xdr:rowOff>
        </xdr:from>
        <xdr:to>
          <xdr:col>2</xdr:col>
          <xdr:colOff>1173480</xdr:colOff>
          <xdr:row>34</xdr:row>
          <xdr:rowOff>220980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31</xdr:row>
          <xdr:rowOff>175260</xdr:rowOff>
        </xdr:from>
        <xdr:to>
          <xdr:col>3</xdr:col>
          <xdr:colOff>220980</xdr:colOff>
          <xdr:row>32</xdr:row>
          <xdr:rowOff>220980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33</xdr:row>
          <xdr:rowOff>30480</xdr:rowOff>
        </xdr:from>
        <xdr:to>
          <xdr:col>3</xdr:col>
          <xdr:colOff>220980</xdr:colOff>
          <xdr:row>33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35</xdr:row>
          <xdr:rowOff>7620</xdr:rowOff>
        </xdr:from>
        <xdr:to>
          <xdr:col>2</xdr:col>
          <xdr:colOff>571500</xdr:colOff>
          <xdr:row>35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28</xdr:row>
          <xdr:rowOff>220980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26</xdr:row>
          <xdr:rowOff>220980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27</xdr:row>
          <xdr:rowOff>190500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29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28</xdr:row>
          <xdr:rowOff>0</xdr:rowOff>
        </xdr:from>
        <xdr:to>
          <xdr:col>2</xdr:col>
          <xdr:colOff>1173480</xdr:colOff>
          <xdr:row>29</xdr:row>
          <xdr:rowOff>30480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«Արտադրել - գնել» այլընտրանքի կիրառում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25</xdr:row>
          <xdr:rowOff>175260</xdr:rowOff>
        </xdr:from>
        <xdr:to>
          <xdr:col>3</xdr:col>
          <xdr:colOff>266700</xdr:colOff>
          <xdr:row>27</xdr:row>
          <xdr:rowOff>30480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սպառման ծավալների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</xdr:row>
          <xdr:rowOff>30480</xdr:rowOff>
        </xdr:from>
        <xdr:to>
          <xdr:col>3</xdr:col>
          <xdr:colOff>266700</xdr:colOff>
          <xdr:row>28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Կիրառվող ռեսուրսների տեսակներում (համախմբությունում) փոփոխություն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29</xdr:row>
          <xdr:rowOff>7620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Այլ (նկարագրել)՝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51.xml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5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55.xml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72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71.xml"/><Relationship Id="rId5" Type="http://schemas.openxmlformats.org/officeDocument/2006/relationships/ctrlProp" Target="../ctrlProps/ctrlProp70.xml"/><Relationship Id="rId4" Type="http://schemas.openxmlformats.org/officeDocument/2006/relationships/ctrlProp" Target="../ctrlProps/ctrlProp6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8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79.xml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41"/>
  <sheetViews>
    <sheetView topLeftCell="A31" workbookViewId="0">
      <selection activeCell="A17" sqref="A17"/>
    </sheetView>
  </sheetViews>
  <sheetFormatPr defaultRowHeight="14.4" x14ac:dyDescent="0.3"/>
  <cols>
    <col min="1" max="1" width="147.33203125" style="60" customWidth="1"/>
  </cols>
  <sheetData>
    <row r="1" spans="1:16" ht="18" x14ac:dyDescent="0.3">
      <c r="A1" s="53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8" x14ac:dyDescent="0.3">
      <c r="A2" s="53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6" x14ac:dyDescent="0.3">
      <c r="A3" s="54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.6" x14ac:dyDescent="0.3">
      <c r="A4" s="55" t="s">
        <v>74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1.2" x14ac:dyDescent="0.3">
      <c r="A5" s="56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5.6" x14ac:dyDescent="0.3">
      <c r="A6" s="55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.6" x14ac:dyDescent="0.3">
      <c r="A7" s="57" t="s">
        <v>77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ht="15.6" x14ac:dyDescent="0.3">
      <c r="A8" s="56" t="s">
        <v>78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15.6" x14ac:dyDescent="0.3">
      <c r="A9" s="56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5.6" x14ac:dyDescent="0.3">
      <c r="A10" s="55" t="s">
        <v>80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6" x14ac:dyDescent="0.3">
      <c r="A11" s="56" t="s">
        <v>112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46.8" x14ac:dyDescent="0.3">
      <c r="A12" s="56" t="s">
        <v>81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31.2" x14ac:dyDescent="0.3">
      <c r="A13" s="56" t="s">
        <v>82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15.6" x14ac:dyDescent="0.3">
      <c r="A14" s="57" t="s">
        <v>83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46.8" x14ac:dyDescent="0.3">
      <c r="A15" s="56" t="s">
        <v>84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ht="46.8" x14ac:dyDescent="0.3">
      <c r="A16" s="56" t="s">
        <v>85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15.6" x14ac:dyDescent="0.3">
      <c r="A17" s="55" t="s">
        <v>86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62.4" x14ac:dyDescent="0.3">
      <c r="A18" s="58" t="s">
        <v>87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5.6" x14ac:dyDescent="0.3">
      <c r="A19" s="57" t="s">
        <v>88</v>
      </c>
      <c r="B19" s="39"/>
      <c r="C19" s="39"/>
      <c r="D19" s="39"/>
      <c r="E19" s="41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ht="64.5" customHeight="1" x14ac:dyDescent="0.3">
      <c r="A20" s="56" t="s">
        <v>89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36" customHeight="1" x14ac:dyDescent="0.3">
      <c r="A21" s="56" t="s">
        <v>90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36" customHeight="1" x14ac:dyDescent="0.3">
      <c r="A22" s="56" t="s">
        <v>91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57.75" customHeight="1" x14ac:dyDescent="0.3">
      <c r="A23" s="56" t="s">
        <v>92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61.5" customHeight="1" x14ac:dyDescent="0.3">
      <c r="A24" s="56" t="s">
        <v>93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93.6" x14ac:dyDescent="0.3">
      <c r="A25" s="56" t="s">
        <v>94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5.6" x14ac:dyDescent="0.3">
      <c r="A26" s="57" t="s">
        <v>95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5.6" x14ac:dyDescent="0.3">
      <c r="A27" s="55" t="s">
        <v>96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ht="15.6" x14ac:dyDescent="0.3">
      <c r="A28" s="55" t="s">
        <v>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31.2" x14ac:dyDescent="0.3">
      <c r="A29" s="56" t="s">
        <v>97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.6" x14ac:dyDescent="0.3">
      <c r="A30" s="57" t="s">
        <v>98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102.75" customHeight="1" x14ac:dyDescent="0.3">
      <c r="A31" s="56" t="s">
        <v>99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78" x14ac:dyDescent="0.3">
      <c r="A32" s="56" t="s">
        <v>100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78" x14ac:dyDescent="0.3">
      <c r="A33" s="56" t="s">
        <v>101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5.6" x14ac:dyDescent="0.3">
      <c r="A34" s="56" t="s">
        <v>102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15.6" x14ac:dyDescent="0.3">
      <c r="A35" s="56" t="s">
        <v>103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ht="15.6" x14ac:dyDescent="0.3">
      <c r="A36" s="56" t="s">
        <v>104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31.2" x14ac:dyDescent="0.3">
      <c r="A37" s="59" t="s">
        <v>105</v>
      </c>
    </row>
    <row r="38" spans="1:16" ht="31.2" x14ac:dyDescent="0.3">
      <c r="A38" s="59" t="s">
        <v>106</v>
      </c>
    </row>
    <row r="39" spans="1:16" ht="15.6" x14ac:dyDescent="0.3">
      <c r="A39" s="59" t="s">
        <v>110</v>
      </c>
    </row>
    <row r="40" spans="1:16" ht="15.6" x14ac:dyDescent="0.3">
      <c r="A40" s="59" t="s">
        <v>119</v>
      </c>
    </row>
    <row r="41" spans="1:16" ht="15.6" x14ac:dyDescent="0.3">
      <c r="A41" s="59" t="s">
        <v>111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C32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21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28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21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34" zoomScaleNormal="100" workbookViewId="0">
      <selection activeCell="D54" sqref="D54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17" zoomScaleNormal="100" workbookViewId="0">
      <selection activeCell="N46" sqref="N46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8" zoomScaleNormal="100" workbookViewId="0">
      <selection activeCell="N38" sqref="N38:P4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1" zoomScaleNormal="100" workbookViewId="0">
      <selection activeCell="N38" sqref="N38:P4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8" zoomScaleNormal="100" workbookViewId="0">
      <selection activeCell="N38" sqref="N38:P4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C21" zoomScaleNormal="100" workbookViewId="0">
      <selection activeCell="N38" sqref="N38:P4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A16" zoomScale="120" zoomScaleNormal="120" workbookViewId="0">
      <selection activeCell="F28" sqref="F28"/>
    </sheetView>
  </sheetViews>
  <sheetFormatPr defaultRowHeight="14.4" x14ac:dyDescent="0.3"/>
  <cols>
    <col min="1" max="1" width="4.88671875" customWidth="1"/>
    <col min="2" max="2" width="9.88671875" customWidth="1"/>
    <col min="3" max="3" width="11.33203125" customWidth="1"/>
    <col min="4" max="4" width="10" customWidth="1"/>
    <col min="5" max="5" width="14" customWidth="1"/>
    <col min="6" max="6" width="19.44140625" customWidth="1"/>
    <col min="7" max="7" width="14" customWidth="1"/>
    <col min="8" max="8" width="12.33203125" customWidth="1"/>
    <col min="9" max="9" width="12.44140625" customWidth="1"/>
    <col min="10" max="11" width="10.33203125" customWidth="1"/>
    <col min="12" max="17" width="9.5546875" customWidth="1"/>
    <col min="18" max="18" width="12.109375" customWidth="1"/>
    <col min="19" max="19" width="9.33203125" bestFit="1" customWidth="1"/>
    <col min="20" max="20" width="10" bestFit="1" customWidth="1"/>
    <col min="21" max="21" width="9.88671875" bestFit="1" customWidth="1"/>
    <col min="22" max="22" width="11" customWidth="1"/>
    <col min="23" max="23" width="11.109375" customWidth="1"/>
    <col min="24" max="24" width="10.44140625" customWidth="1"/>
    <col min="25" max="25" width="25" customWidth="1"/>
  </cols>
  <sheetData>
    <row r="1" spans="1:25" ht="19.2" x14ac:dyDescent="0.3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18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ht="18" x14ac:dyDescent="0.3">
      <c r="A3" s="1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5" ht="18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5" ht="18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5" ht="34.5" customHeight="1" x14ac:dyDescent="0.3">
      <c r="A6" s="20"/>
      <c r="B6" s="92" t="s">
        <v>116</v>
      </c>
      <c r="C6" s="92"/>
      <c r="D6" s="91" t="s">
        <v>8</v>
      </c>
      <c r="E6" s="91"/>
      <c r="F6" s="91" t="s">
        <v>36</v>
      </c>
      <c r="G6" s="91"/>
      <c r="H6" s="91" t="s">
        <v>31</v>
      </c>
      <c r="I6" s="91"/>
      <c r="J6" s="91"/>
      <c r="K6" s="91" t="s">
        <v>32</v>
      </c>
      <c r="L6" s="91"/>
      <c r="M6" s="91"/>
      <c r="N6" s="93" t="s">
        <v>33</v>
      </c>
      <c r="O6" s="93"/>
      <c r="P6" s="93"/>
      <c r="Q6" s="91" t="s">
        <v>38</v>
      </c>
      <c r="R6" s="91"/>
      <c r="S6" s="91"/>
      <c r="T6" s="97" t="s">
        <v>117</v>
      </c>
      <c r="U6" s="97"/>
      <c r="V6" s="97"/>
      <c r="W6" s="91" t="s">
        <v>44</v>
      </c>
      <c r="X6" s="91" t="s">
        <v>43</v>
      </c>
      <c r="Y6" s="91" t="s">
        <v>118</v>
      </c>
    </row>
    <row r="7" spans="1:25" ht="21.6" x14ac:dyDescent="0.3">
      <c r="A7" s="20" t="s">
        <v>115</v>
      </c>
      <c r="B7" s="20" t="s">
        <v>6</v>
      </c>
      <c r="C7" s="20" t="s">
        <v>7</v>
      </c>
      <c r="D7" s="21" t="s">
        <v>35</v>
      </c>
      <c r="E7" s="20" t="s">
        <v>7</v>
      </c>
      <c r="F7" s="21" t="s">
        <v>5</v>
      </c>
      <c r="G7" s="21" t="s">
        <v>37</v>
      </c>
      <c r="H7" s="21" t="s">
        <v>0</v>
      </c>
      <c r="I7" s="21" t="s">
        <v>1</v>
      </c>
      <c r="J7" s="21" t="s">
        <v>3</v>
      </c>
      <c r="K7" s="21" t="s">
        <v>0</v>
      </c>
      <c r="L7" s="21" t="s">
        <v>1</v>
      </c>
      <c r="M7" s="21" t="s">
        <v>3</v>
      </c>
      <c r="N7" s="18" t="s">
        <v>13</v>
      </c>
      <c r="O7" s="18" t="s">
        <v>12</v>
      </c>
      <c r="P7" s="18" t="s">
        <v>11</v>
      </c>
      <c r="Q7" s="21" t="s">
        <v>0</v>
      </c>
      <c r="R7" s="21" t="s">
        <v>1</v>
      </c>
      <c r="S7" s="21" t="s">
        <v>3</v>
      </c>
      <c r="T7" s="31" t="s">
        <v>0</v>
      </c>
      <c r="U7" s="31" t="s">
        <v>1</v>
      </c>
      <c r="V7" s="31" t="s">
        <v>3</v>
      </c>
      <c r="W7" s="91"/>
      <c r="X7" s="91"/>
      <c r="Y7" s="91"/>
    </row>
    <row r="8" spans="1:25" ht="69" customHeight="1" x14ac:dyDescent="0.3">
      <c r="A8" s="26">
        <v>1</v>
      </c>
      <c r="B8" s="26">
        <f>'Հ1 Ձև 2 (1)'!$C$5</f>
        <v>1092</v>
      </c>
      <c r="C8" s="26">
        <f>'Հ1 Ձև 2 (1)'!$C$7</f>
        <v>11001</v>
      </c>
      <c r="D8" s="26" t="str">
        <f>'Հ1 Ձև 2 (1)'!$C$6</f>
        <v>Սահմանադրական դատարան</v>
      </c>
      <c r="E8" s="26" t="str">
        <f>'Հ1 Ձև 2 (1)'!$C$8</f>
        <v>Սահմանադրական դատարանի գործունեության և արդարադատության ապահովում</v>
      </c>
      <c r="F8" s="63">
        <f>'Հ1 Ձև 2 (1)'!$C$68</f>
        <v>719817.29999999981</v>
      </c>
      <c r="G8" s="63">
        <f>'Հ1 Ձև 2 (1)'!$D$68</f>
        <v>848607.9</v>
      </c>
      <c r="H8" s="63">
        <f>'Հ1 Ձև 2 (1)'!$E$68</f>
        <v>131843.79999999996</v>
      </c>
      <c r="I8" s="63">
        <f>'Հ1 Ձև 2 (1)'!$F$68</f>
        <v>134466.69999999995</v>
      </c>
      <c r="J8" s="63">
        <f>'Հ1 Ձև 2 (1)'!$G$68</f>
        <v>138060.49999999994</v>
      </c>
      <c r="K8" s="63">
        <f>'Հ1 Ձև 2 (1)'!$H$68</f>
        <v>0</v>
      </c>
      <c r="L8" s="63">
        <f>'Հ1 Ձև 2 (1)'!$I$68</f>
        <v>0</v>
      </c>
      <c r="M8" s="63">
        <f>'Հ1 Ձև 2 (1)'!$J$68</f>
        <v>0</v>
      </c>
      <c r="N8" s="63">
        <f>'Հ1 Ձև 2 (1)'!$K$68</f>
        <v>851661.09999999974</v>
      </c>
      <c r="O8" s="63">
        <f>'Հ1 Ձև 2 (1)'!$L$68</f>
        <v>854283.99999999977</v>
      </c>
      <c r="P8" s="63">
        <f>'Հ1 Ձև 2 (1)'!$M$68</f>
        <v>857877.79999999981</v>
      </c>
      <c r="Q8" s="63">
        <f>'Հ1 Ձև 2 (1)'!$N$68</f>
        <v>0</v>
      </c>
      <c r="R8" s="63">
        <f>'Հ1 Ձև 2 (1)'!$O$68</f>
        <v>0</v>
      </c>
      <c r="S8" s="63">
        <f>'Հ1 Ձև 2 (1)'!$P$68</f>
        <v>0</v>
      </c>
      <c r="T8" s="63">
        <f>'Հ1 Ձև 2 (1)'!$Q$68</f>
        <v>851661.09999999974</v>
      </c>
      <c r="U8" s="63">
        <f>'Հ1 Ձև 2 (1)'!$R$68</f>
        <v>854283.99999999977</v>
      </c>
      <c r="V8" s="63">
        <f>'Հ1 Ձև 2 (1)'!$S$68</f>
        <v>857877.79999999981</v>
      </c>
      <c r="W8" s="26" t="str">
        <f>'Հ1 Ձև 2 (1)'!$F$5</f>
        <v>Ավելի քան 5 տարի</v>
      </c>
      <c r="X8" s="26" t="str">
        <f>'Հ1 Ձև 2 (1)'!$F$6</f>
        <v>Շարունակական</v>
      </c>
      <c r="Y8" s="26" t="str">
        <f>'Հ1 Ձև 2 (1)'!$B$13</f>
        <v>Պարտադիր</v>
      </c>
    </row>
    <row r="9" spans="1:25" ht="36" customHeight="1" x14ac:dyDescent="0.3">
      <c r="A9" s="26">
        <v>2</v>
      </c>
      <c r="B9" s="26">
        <f>'Հ1 Ձև 2 (2)'!$C$5</f>
        <v>1092</v>
      </c>
      <c r="C9" s="26">
        <f>'Հ1 Ձև 2 (2)'!$C$7</f>
        <v>11002</v>
      </c>
      <c r="D9" s="27" t="str">
        <f>'Հ1 Ձև 2 (2)'!$C$6</f>
        <v>Սահմանադրական դատարանի գործունեության և արդարադատության ապահովում</v>
      </c>
      <c r="E9" s="27" t="str">
        <f>'Հ1 Ձև 2 (2)'!$C$8</f>
        <v>Սահմանադրական դատարանի պահուստային ֆոնդ</v>
      </c>
      <c r="F9" s="64">
        <f>'Հ1 Ձև 2 (2)'!$C$44</f>
        <v>13646.3</v>
      </c>
      <c r="G9" s="64">
        <f>'Հ1 Ձև 2 (2)'!$D$44</f>
        <v>17233.5</v>
      </c>
      <c r="H9" s="64">
        <f>'Հ1 Ձև 2 (2)'!$E$44</f>
        <v>3559.9</v>
      </c>
      <c r="I9" s="64">
        <f>'Հ1 Ձև 2 (2)'!$F$44</f>
        <v>3439.4</v>
      </c>
      <c r="J9" s="64">
        <f>'Հ1 Ձև 2 (2)'!$G$44</f>
        <v>3511.3</v>
      </c>
      <c r="K9" s="64">
        <f>'Հ1 Ձև 2 (2)'!$H$44</f>
        <v>0</v>
      </c>
      <c r="L9" s="64">
        <f>'Հ1 Ձև 2 (2)'!$I$44</f>
        <v>0</v>
      </c>
      <c r="M9" s="64">
        <f>'Հ1 Ձև 2 (2)'!$J$44</f>
        <v>0</v>
      </c>
      <c r="N9" s="64">
        <f>'Հ1 Ձև 2 (2)'!$K$44</f>
        <v>17206.2</v>
      </c>
      <c r="O9" s="64">
        <f>'Հ1 Ձև 2 (2)'!$L$44</f>
        <v>17085.7</v>
      </c>
      <c r="P9" s="64">
        <f>'Հ1 Ձև 2 (2)'!$M$44</f>
        <v>17157.599999999999</v>
      </c>
      <c r="Q9" s="64">
        <f>'Հ1 Ձև 2 (2)'!$N$44</f>
        <v>0</v>
      </c>
      <c r="R9" s="64">
        <f>'Հ1 Ձև 2 (2)'!$O$44</f>
        <v>0</v>
      </c>
      <c r="S9" s="64">
        <f>'Հ1 Ձև 2 (2)'!$P$44</f>
        <v>0</v>
      </c>
      <c r="T9" s="64">
        <f>'Հ1 Ձև 2 (2)'!$Q$44</f>
        <v>17206.2</v>
      </c>
      <c r="U9" s="64">
        <f>'Հ1 Ձև 2 (2)'!$R$44</f>
        <v>17085.7</v>
      </c>
      <c r="V9" s="64">
        <f>'Հ1 Ձև 2 (2)'!$S$44</f>
        <v>17157.599999999999</v>
      </c>
      <c r="W9" s="27" t="str">
        <f>'Հ1 Ձև 2 (2)'!$F$5</f>
        <v>Ավելի քան 5 տարի</v>
      </c>
      <c r="X9" s="27" t="str">
        <f>'Հ1 Ձև 2 (2)'!$F$6</f>
        <v>Շարունակական</v>
      </c>
      <c r="Y9" s="27" t="str">
        <f>'Հ1 Ձև 2 (2)'!$B$13</f>
        <v>Պարտադիր</v>
      </c>
    </row>
    <row r="10" spans="1:25" ht="99.75" customHeight="1" x14ac:dyDescent="0.3">
      <c r="A10" s="26">
        <v>3</v>
      </c>
      <c r="B10" s="26">
        <f>'Հ1 Ձև 2 (3)'!$C$5</f>
        <v>1092</v>
      </c>
      <c r="C10" s="26">
        <f>'Հ1 Ձև 2 (3)'!$C$7</f>
        <v>31001</v>
      </c>
      <c r="D10" s="27" t="str">
        <f>'Հ1 Ձև 2 (3)'!$C$6</f>
        <v>Սահմանադրական դատարանի գործունեության և արդարադատության ապահովում</v>
      </c>
      <c r="E10" s="27" t="str">
        <f>'Հ1 Ձև 2 (3)'!$C$8</f>
        <v>Սահմանադրական դատարանի տեխնիկական հագեցվածության ապահովում</v>
      </c>
      <c r="F10" s="64">
        <f>'Հ1 Ձև 2 (3)'!$C$44</f>
        <v>0</v>
      </c>
      <c r="G10" s="64">
        <f>'Հ1 Ձև 2 (3)'!$D$44</f>
        <v>13067.4</v>
      </c>
      <c r="H10" s="64">
        <f>'Հ1 Ձև 2 (3)'!$E$44</f>
        <v>8650</v>
      </c>
      <c r="I10" s="64">
        <f>'Հ1 Ձև 2 (3)'!$F$44</f>
        <v>0</v>
      </c>
      <c r="J10" s="64">
        <f>'Հ1 Ձև 2 (3)'!$G$44</f>
        <v>0</v>
      </c>
      <c r="K10" s="64">
        <f>'Հ1 Ձև 2 (3)'!$H$44</f>
        <v>0</v>
      </c>
      <c r="L10" s="64">
        <f>'Հ1 Ձև 2 (3)'!$I$44</f>
        <v>0</v>
      </c>
      <c r="M10" s="64">
        <f>'Հ1 Ձև 2 (3)'!$J$44</f>
        <v>0</v>
      </c>
      <c r="N10" s="64">
        <f>'Հ1 Ձև 2 (3)'!$K$44</f>
        <v>8650</v>
      </c>
      <c r="O10" s="64">
        <f>'Հ1 Ձև 2 (3)'!$L$44</f>
        <v>0</v>
      </c>
      <c r="P10" s="64">
        <f>'Հ1 Ձև 2 (3)'!$M$44</f>
        <v>0</v>
      </c>
      <c r="Q10" s="64">
        <f>'Հ1 Ձև 2 (3)'!$N$44</f>
        <v>0</v>
      </c>
      <c r="R10" s="64">
        <f>'Հ1 Ձև 2 (3)'!$O$44</f>
        <v>0</v>
      </c>
      <c r="S10" s="64">
        <f>'Հ1 Ձև 2 (3)'!$P$44</f>
        <v>0</v>
      </c>
      <c r="T10" s="64">
        <f>'Հ1 Ձև 2 (3)'!$Q$44</f>
        <v>8650</v>
      </c>
      <c r="U10" s="64">
        <f>'Հ1 Ձև 2 (3)'!$R$44</f>
        <v>0</v>
      </c>
      <c r="V10" s="64">
        <f>'Հ1 Ձև 2 (3)'!$S$44</f>
        <v>0</v>
      </c>
      <c r="W10" s="27" t="str">
        <f>'Հ1 Ձև 2 (3)'!$F$5</f>
        <v>Ավելի քան 5 տարի</v>
      </c>
      <c r="X10" s="27" t="str">
        <f>'Հ1 Ձև 2 (3)'!$F$6</f>
        <v>Շարունակական</v>
      </c>
      <c r="Y10" s="27" t="str">
        <f>'Հ1 Ձև 2 (3)'!$B$13</f>
        <v>Հայեցողական (շարունակական)</v>
      </c>
    </row>
    <row r="11" spans="1:25" x14ac:dyDescent="0.3">
      <c r="A11" s="27">
        <v>4</v>
      </c>
      <c r="B11" s="27">
        <f>'Հ1 Ձև 2 (4)'!$C$5</f>
        <v>0</v>
      </c>
      <c r="C11" s="27">
        <f>'Հ1 Ձև 2 (4)'!$C$7</f>
        <v>0</v>
      </c>
      <c r="D11" s="27">
        <f>'Հ1 Ձև 2 (4)'!$C$6</f>
        <v>0</v>
      </c>
      <c r="E11" s="27">
        <f>'Հ1 Ձև 2 (4)'!$C$8</f>
        <v>0</v>
      </c>
      <c r="F11" s="64">
        <f>'Հ1 Ձև 2 (4)'!$C$44</f>
        <v>0</v>
      </c>
      <c r="G11" s="64">
        <f>'Հ1 Ձև 2 (4)'!$D$44</f>
        <v>0</v>
      </c>
      <c r="H11" s="64">
        <f>'Հ1 Ձև 2 (4)'!$E$44</f>
        <v>0</v>
      </c>
      <c r="I11" s="64">
        <f>'Հ1 Ձև 2 (4)'!$F$44</f>
        <v>0</v>
      </c>
      <c r="J11" s="64">
        <f>'Հ1 Ձև 2 (4)'!$G$44</f>
        <v>0</v>
      </c>
      <c r="K11" s="64">
        <f>'Հ1 Ձև 2 (4)'!$H$44</f>
        <v>0</v>
      </c>
      <c r="L11" s="64">
        <f>'Հ1 Ձև 2 (4)'!$I$44</f>
        <v>0</v>
      </c>
      <c r="M11" s="64">
        <f>'Հ1 Ձև 2 (4)'!$J$44</f>
        <v>0</v>
      </c>
      <c r="N11" s="64">
        <f>'Հ1 Ձև 2 (4)'!$K$44</f>
        <v>0</v>
      </c>
      <c r="O11" s="64">
        <f>'Հ1 Ձև 2 (4)'!$L$44</f>
        <v>0</v>
      </c>
      <c r="P11" s="64">
        <f>'Հ1 Ձև 2 (4)'!$M$44</f>
        <v>0</v>
      </c>
      <c r="Q11" s="64">
        <f>'Հ1 Ձև 2 (4)'!$N$44</f>
        <v>0</v>
      </c>
      <c r="R11" s="64">
        <f>'Հ1 Ձև 2 (4)'!$O$44</f>
        <v>0</v>
      </c>
      <c r="S11" s="64">
        <f>'Հ1 Ձև 2 (4)'!$P$44</f>
        <v>0</v>
      </c>
      <c r="T11" s="64">
        <f>'Հ1 Ձև 2 (4)'!$Q$44</f>
        <v>0</v>
      </c>
      <c r="U11" s="64">
        <f>'Հ1 Ձև 2 (4)'!$R$44</f>
        <v>0</v>
      </c>
      <c r="V11" s="64">
        <f>'Հ1 Ձև 2 (4)'!$S$44</f>
        <v>0</v>
      </c>
      <c r="W11" s="27">
        <f>'Հ1 Ձև 2 (4)'!$F$5</f>
        <v>0</v>
      </c>
      <c r="X11" s="27">
        <f>'Հ1 Ձև 2 (4)'!$F$6</f>
        <v>0</v>
      </c>
      <c r="Y11" s="27">
        <f>'Հ1 Ձև 2 (4)'!$B$13</f>
        <v>0</v>
      </c>
    </row>
    <row r="12" spans="1:25" x14ac:dyDescent="0.3">
      <c r="A12" s="27">
        <v>5</v>
      </c>
      <c r="B12" s="27">
        <f>'Հ1 Ձև 2 (5)'!$C$5</f>
        <v>0</v>
      </c>
      <c r="C12" s="27">
        <f>'Հ1 Ձև 2 (5)'!$C$7</f>
        <v>0</v>
      </c>
      <c r="D12" s="27">
        <f>'Հ1 Ձև 2 (5)'!$C$6</f>
        <v>0</v>
      </c>
      <c r="E12" s="27">
        <f>'Հ1 Ձև 2 (5)'!$C$8</f>
        <v>0</v>
      </c>
      <c r="F12" s="64">
        <f>'Հ1 Ձև 2 (5)'!$C$44</f>
        <v>0</v>
      </c>
      <c r="G12" s="64">
        <f>'Հ1 Ձև 2 (5)'!$D$44</f>
        <v>0</v>
      </c>
      <c r="H12" s="64">
        <f>'Հ1 Ձև 2 (5)'!$E$44</f>
        <v>0</v>
      </c>
      <c r="I12" s="64">
        <f>'Հ1 Ձև 2 (5)'!$F$44</f>
        <v>0</v>
      </c>
      <c r="J12" s="64">
        <f>'Հ1 Ձև 2 (5)'!$G$44</f>
        <v>0</v>
      </c>
      <c r="K12" s="64">
        <f>'Հ1 Ձև 2 (5)'!$H$44</f>
        <v>0</v>
      </c>
      <c r="L12" s="64">
        <f>'Հ1 Ձև 2 (5)'!$I$44</f>
        <v>0</v>
      </c>
      <c r="M12" s="64">
        <f>'Հ1 Ձև 2 (5)'!$J$44</f>
        <v>0</v>
      </c>
      <c r="N12" s="64">
        <f>'Հ1 Ձև 2 (5)'!$K$44</f>
        <v>0</v>
      </c>
      <c r="O12" s="64">
        <f>'Հ1 Ձև 2 (5)'!$L$44</f>
        <v>0</v>
      </c>
      <c r="P12" s="64">
        <f>'Հ1 Ձև 2 (5)'!$M$44</f>
        <v>0</v>
      </c>
      <c r="Q12" s="64">
        <f>'Հ1 Ձև 2 (5)'!$N$44</f>
        <v>0</v>
      </c>
      <c r="R12" s="64">
        <f>'Հ1 Ձև 2 (5)'!$O$44</f>
        <v>0</v>
      </c>
      <c r="S12" s="64">
        <f>'Հ1 Ձև 2 (5)'!$P$44</f>
        <v>0</v>
      </c>
      <c r="T12" s="64">
        <f>'Հ1 Ձև 2 (5)'!$Q$44</f>
        <v>0</v>
      </c>
      <c r="U12" s="64">
        <f>'Հ1 Ձև 2 (5)'!$R$44</f>
        <v>0</v>
      </c>
      <c r="V12" s="64">
        <f>'Հ1 Ձև 2 (5)'!$S$44</f>
        <v>0</v>
      </c>
      <c r="W12" s="27">
        <f>'Հ1 Ձև 2 (5)'!$F$5</f>
        <v>0</v>
      </c>
      <c r="X12" s="27">
        <f>'Հ1 Ձև 2 (5)'!$F$6</f>
        <v>0</v>
      </c>
      <c r="Y12" s="27">
        <f>'Հ1 Ձև 2 (5)'!$B$13</f>
        <v>0</v>
      </c>
    </row>
    <row r="13" spans="1:25" x14ac:dyDescent="0.3">
      <c r="A13" s="27">
        <v>6</v>
      </c>
      <c r="B13" s="27">
        <f>'Հ1 Ձև 2 (6)'!$C$5</f>
        <v>0</v>
      </c>
      <c r="C13" s="27">
        <f>'Հ1 Ձև 2 (6)'!$C$7</f>
        <v>0</v>
      </c>
      <c r="D13" s="27">
        <f>'Հ1 Ձև 2 (6)'!$C$6</f>
        <v>0</v>
      </c>
      <c r="E13" s="27">
        <f>'Հ1 Ձև 2 (6)'!$C$8</f>
        <v>0</v>
      </c>
      <c r="F13" s="64">
        <f>'Հ1 Ձև 2 (6)'!$C$44</f>
        <v>0</v>
      </c>
      <c r="G13" s="64">
        <f>'Հ1 Ձև 2 (6)'!$D$44</f>
        <v>0</v>
      </c>
      <c r="H13" s="64">
        <f>'Հ1 Ձև 2 (6)'!$E$44</f>
        <v>0</v>
      </c>
      <c r="I13" s="64">
        <f>'Հ1 Ձև 2 (6)'!$F$44</f>
        <v>0</v>
      </c>
      <c r="J13" s="64">
        <f>'Հ1 Ձև 2 (6)'!$G$44</f>
        <v>0</v>
      </c>
      <c r="K13" s="64">
        <f>'Հ1 Ձև 2 (6)'!$H$44</f>
        <v>0</v>
      </c>
      <c r="L13" s="64">
        <f>'Հ1 Ձև 2 (6)'!$I$44</f>
        <v>0</v>
      </c>
      <c r="M13" s="64">
        <f>'Հ1 Ձև 2 (6)'!$J$44</f>
        <v>0</v>
      </c>
      <c r="N13" s="64">
        <f>'Հ1 Ձև 2 (6)'!$K$44</f>
        <v>0</v>
      </c>
      <c r="O13" s="64">
        <f>'Հ1 Ձև 2 (6)'!$L$44</f>
        <v>0</v>
      </c>
      <c r="P13" s="64">
        <f>'Հ1 Ձև 2 (6)'!$M$44</f>
        <v>0</v>
      </c>
      <c r="Q13" s="64">
        <f>'Հ1 Ձև 2 (6)'!$N$44</f>
        <v>0</v>
      </c>
      <c r="R13" s="64">
        <f>'Հ1 Ձև 2 (6)'!$O$44</f>
        <v>0</v>
      </c>
      <c r="S13" s="64">
        <f>'Հ1 Ձև 2 (6)'!$P$44</f>
        <v>0</v>
      </c>
      <c r="T13" s="64">
        <f>'Հ1 Ձև 2 (6)'!$Q$44</f>
        <v>0</v>
      </c>
      <c r="U13" s="64">
        <f>'Հ1 Ձև 2 (6)'!$R$44</f>
        <v>0</v>
      </c>
      <c r="V13" s="64">
        <f>'Հ1 Ձև 2 (6)'!$S$44</f>
        <v>0</v>
      </c>
      <c r="W13" s="27">
        <f>'Հ1 Ձև 2 (6)'!$F$5</f>
        <v>0</v>
      </c>
      <c r="X13" s="27">
        <f>'Հ1 Ձև 2 (6)'!$F$6</f>
        <v>0</v>
      </c>
      <c r="Y13" s="27">
        <f>'Հ1 Ձև 2 (6)'!$B$13</f>
        <v>0</v>
      </c>
    </row>
    <row r="14" spans="1:25" x14ac:dyDescent="0.3">
      <c r="A14" s="27">
        <v>7</v>
      </c>
      <c r="B14" s="27">
        <f>'Հ1 Ձև 2 (7)'!$C$5</f>
        <v>0</v>
      </c>
      <c r="C14" s="27">
        <f>'Հ1 Ձև 2 (7)'!$C$7</f>
        <v>0</v>
      </c>
      <c r="D14" s="27">
        <f>'Հ1 Ձև 2 (7)'!$C$6</f>
        <v>0</v>
      </c>
      <c r="E14" s="27">
        <f>'Հ1 Ձև 2 (7)'!$C$8</f>
        <v>0</v>
      </c>
      <c r="F14" s="64">
        <f>'Հ1 Ձև 2 (7)'!$C$44</f>
        <v>0</v>
      </c>
      <c r="G14" s="64">
        <f>'Հ1 Ձև 2 (7)'!$D$44</f>
        <v>0</v>
      </c>
      <c r="H14" s="64">
        <f>'Հ1 Ձև 2 (7)'!$E$44</f>
        <v>0</v>
      </c>
      <c r="I14" s="64">
        <f>'Հ1 Ձև 2 (7)'!$F$44</f>
        <v>0</v>
      </c>
      <c r="J14" s="64">
        <f>'Հ1 Ձև 2 (7)'!$G$44</f>
        <v>0</v>
      </c>
      <c r="K14" s="64">
        <f>'Հ1 Ձև 2 (7)'!$H$44</f>
        <v>0</v>
      </c>
      <c r="L14" s="64">
        <f>'Հ1 Ձև 2 (7)'!$I$44</f>
        <v>0</v>
      </c>
      <c r="M14" s="64">
        <f>'Հ1 Ձև 2 (7)'!$J$44</f>
        <v>0</v>
      </c>
      <c r="N14" s="64">
        <f>'Հ1 Ձև 2 (7)'!$K$44</f>
        <v>0</v>
      </c>
      <c r="O14" s="64">
        <f>'Հ1 Ձև 2 (7)'!$L$44</f>
        <v>0</v>
      </c>
      <c r="P14" s="64">
        <f>'Հ1 Ձև 2 (7)'!$M$44</f>
        <v>0</v>
      </c>
      <c r="Q14" s="64">
        <f>'Հ1 Ձև 2 (7)'!$N$44</f>
        <v>0</v>
      </c>
      <c r="R14" s="64">
        <f>'Հ1 Ձև 2 (7)'!$O$44</f>
        <v>0</v>
      </c>
      <c r="S14" s="64">
        <f>'Հ1 Ձև 2 (7)'!$P$44</f>
        <v>0</v>
      </c>
      <c r="T14" s="64">
        <f>'Հ1 Ձև 2 (7)'!$Q$44</f>
        <v>0</v>
      </c>
      <c r="U14" s="64">
        <f>'Հ1 Ձև 2 (7)'!$R$44</f>
        <v>0</v>
      </c>
      <c r="V14" s="64">
        <f>'Հ1 Ձև 2 (7)'!$S$44</f>
        <v>0</v>
      </c>
      <c r="W14" s="27">
        <f>'Հ1 Ձև 2 (7)'!$F$5</f>
        <v>0</v>
      </c>
      <c r="X14" s="27">
        <f>'Հ1 Ձև 2 (7)'!$F$6</f>
        <v>0</v>
      </c>
      <c r="Y14" s="27">
        <f>'Հ1 Ձև 2 (7)'!$B$13</f>
        <v>0</v>
      </c>
    </row>
    <row r="15" spans="1:25" x14ac:dyDescent="0.3">
      <c r="A15" s="27">
        <v>8</v>
      </c>
      <c r="B15" s="27">
        <f>'Հ1 Ձև 2 (8)'!$C$5</f>
        <v>0</v>
      </c>
      <c r="C15" s="27">
        <f>'Հ1 Ձև 2 (8)'!$C$7</f>
        <v>0</v>
      </c>
      <c r="D15" s="27">
        <f>'Հ1 Ձև 2 (8)'!$C$6</f>
        <v>0</v>
      </c>
      <c r="E15" s="27">
        <f>'Հ1 Ձև 2 (8)'!$C$8</f>
        <v>0</v>
      </c>
      <c r="F15" s="64">
        <f>'Հ1 Ձև 2 (8)'!$C$44</f>
        <v>0</v>
      </c>
      <c r="G15" s="64">
        <f>'Հ1 Ձև 2 (8)'!$D$44</f>
        <v>0</v>
      </c>
      <c r="H15" s="64">
        <f>'Հ1 Ձև 2 (8)'!$E$44</f>
        <v>0</v>
      </c>
      <c r="I15" s="64">
        <f>'Հ1 Ձև 2 (8)'!$F$44</f>
        <v>0</v>
      </c>
      <c r="J15" s="64">
        <f>'Հ1 Ձև 2 (8)'!$G$44</f>
        <v>0</v>
      </c>
      <c r="K15" s="64">
        <f>'Հ1 Ձև 2 (8)'!$H$44</f>
        <v>0</v>
      </c>
      <c r="L15" s="64">
        <f>'Հ1 Ձև 2 (8)'!$I$44</f>
        <v>0</v>
      </c>
      <c r="M15" s="64">
        <f>'Հ1 Ձև 2 (8)'!$J$44</f>
        <v>0</v>
      </c>
      <c r="N15" s="64">
        <f>'Հ1 Ձև 2 (8)'!$K$44</f>
        <v>0</v>
      </c>
      <c r="O15" s="64">
        <f>'Հ1 Ձև 2 (8)'!$L$44</f>
        <v>0</v>
      </c>
      <c r="P15" s="64">
        <f>'Հ1 Ձև 2 (8)'!$M$44</f>
        <v>0</v>
      </c>
      <c r="Q15" s="64">
        <f>'Հ1 Ձև 2 (8)'!$N$44</f>
        <v>0</v>
      </c>
      <c r="R15" s="64">
        <f>'Հ1 Ձև 2 (8)'!$O$44</f>
        <v>0</v>
      </c>
      <c r="S15" s="64">
        <f>'Հ1 Ձև 2 (8)'!$P$44</f>
        <v>0</v>
      </c>
      <c r="T15" s="64">
        <f>'Հ1 Ձև 2 (8)'!$Q$44</f>
        <v>0</v>
      </c>
      <c r="U15" s="64">
        <f>'Հ1 Ձև 2 (8)'!$R$44</f>
        <v>0</v>
      </c>
      <c r="V15" s="64">
        <f>'Հ1 Ձև 2 (8)'!$S$44</f>
        <v>0</v>
      </c>
      <c r="W15" s="27">
        <f>'Հ1 Ձև 2 (8)'!$F$5</f>
        <v>0</v>
      </c>
      <c r="X15" s="27">
        <f>'Հ1 Ձև 2 (8)'!$F$6</f>
        <v>0</v>
      </c>
      <c r="Y15" s="27">
        <f>'Հ1 Ձև 2 (8)'!$B$13</f>
        <v>0</v>
      </c>
    </row>
    <row r="16" spans="1:25" x14ac:dyDescent="0.3">
      <c r="A16" s="27">
        <v>9</v>
      </c>
      <c r="B16" s="27">
        <f>'Հ1 Ձև 2 (9)'!$C$5</f>
        <v>0</v>
      </c>
      <c r="C16" s="27">
        <f>'Հ1 Ձև 2 (9)'!$C$7</f>
        <v>0</v>
      </c>
      <c r="D16" s="27">
        <f>'Հ1 Ձև 2 (9)'!$C$6</f>
        <v>0</v>
      </c>
      <c r="E16" s="27">
        <f>'Հ1 Ձև 2 (9)'!$C$8</f>
        <v>0</v>
      </c>
      <c r="F16" s="64">
        <f>'Հ1 Ձև 2 (9)'!$C$44</f>
        <v>0</v>
      </c>
      <c r="G16" s="64">
        <f>'Հ1 Ձև 2 (9)'!$D$44</f>
        <v>0</v>
      </c>
      <c r="H16" s="64">
        <f>'Հ1 Ձև 2 (9)'!$E$44</f>
        <v>0</v>
      </c>
      <c r="I16" s="64">
        <f>'Հ1 Ձև 2 (9)'!$F$44</f>
        <v>0</v>
      </c>
      <c r="J16" s="64">
        <f>'Հ1 Ձև 2 (9)'!$G$44</f>
        <v>0</v>
      </c>
      <c r="K16" s="64">
        <f>'Հ1 Ձև 2 (9)'!$H$44</f>
        <v>0</v>
      </c>
      <c r="L16" s="64">
        <f>'Հ1 Ձև 2 (9)'!$I$44</f>
        <v>0</v>
      </c>
      <c r="M16" s="64">
        <f>'Հ1 Ձև 2 (9)'!$J$44</f>
        <v>0</v>
      </c>
      <c r="N16" s="64">
        <f>'Հ1 Ձև 2 (9)'!$K$44</f>
        <v>0</v>
      </c>
      <c r="O16" s="64">
        <f>'Հ1 Ձև 2 (9)'!$L$44</f>
        <v>0</v>
      </c>
      <c r="P16" s="64">
        <f>'Հ1 Ձև 2 (9)'!$M$44</f>
        <v>0</v>
      </c>
      <c r="Q16" s="64">
        <f>'Հ1 Ձև 2 (9)'!$N$44</f>
        <v>0</v>
      </c>
      <c r="R16" s="64">
        <f>'Հ1 Ձև 2 (9)'!$O$44</f>
        <v>0</v>
      </c>
      <c r="S16" s="64">
        <f>'Հ1 Ձև 2 (9)'!$P$44</f>
        <v>0</v>
      </c>
      <c r="T16" s="64">
        <f>'Հ1 Ձև 2 (9)'!$Q$44</f>
        <v>0</v>
      </c>
      <c r="U16" s="64">
        <f>'Հ1 Ձև 2 (9)'!$R$44</f>
        <v>0</v>
      </c>
      <c r="V16" s="64">
        <f>'Հ1 Ձև 2 (9)'!$S$44</f>
        <v>0</v>
      </c>
      <c r="W16" s="27">
        <f>'Հ1 Ձև 2 (9)'!$F$5</f>
        <v>0</v>
      </c>
      <c r="X16" s="27">
        <f>'Հ1 Ձև 2 (9)'!$F$6</f>
        <v>0</v>
      </c>
      <c r="Y16" s="27">
        <f>'Հ1 Ձև 2 (9)'!$B$13</f>
        <v>0</v>
      </c>
    </row>
    <row r="17" spans="1:25" x14ac:dyDescent="0.3">
      <c r="A17" s="27">
        <v>10</v>
      </c>
      <c r="B17" s="27">
        <f>'Հ1 Ձև 2 (10)'!$C$5</f>
        <v>0</v>
      </c>
      <c r="C17" s="27">
        <f>'Հ1 Ձև 2 (10)'!$C$7</f>
        <v>0</v>
      </c>
      <c r="D17" s="27">
        <f>'Հ1 Ձև 2 (10)'!$C$6</f>
        <v>0</v>
      </c>
      <c r="E17" s="27">
        <f>'Հ1 Ձև 2 (10)'!$C$8</f>
        <v>0</v>
      </c>
      <c r="F17" s="64">
        <f>'Հ1 Ձև 2 (10)'!$C$44</f>
        <v>0</v>
      </c>
      <c r="G17" s="64">
        <f>'Հ1 Ձև 2 (10)'!$D$44</f>
        <v>0</v>
      </c>
      <c r="H17" s="64">
        <f>'Հ1 Ձև 2 (10)'!$E$44</f>
        <v>0</v>
      </c>
      <c r="I17" s="64">
        <f>'Հ1 Ձև 2 (10)'!$F$44</f>
        <v>0</v>
      </c>
      <c r="J17" s="64">
        <f>'Հ1 Ձև 2 (10)'!$G$44</f>
        <v>0</v>
      </c>
      <c r="K17" s="64">
        <f>'Հ1 Ձև 2 (10)'!$H$44</f>
        <v>0</v>
      </c>
      <c r="L17" s="64">
        <f>'Հ1 Ձև 2 (10)'!$I$44</f>
        <v>0</v>
      </c>
      <c r="M17" s="64">
        <f>'Հ1 Ձև 2 (10)'!$J$44</f>
        <v>0</v>
      </c>
      <c r="N17" s="64">
        <f>'Հ1 Ձև 2 (10)'!$K$44</f>
        <v>0</v>
      </c>
      <c r="O17" s="64">
        <f>'Հ1 Ձև 2 (10)'!$L$44</f>
        <v>0</v>
      </c>
      <c r="P17" s="64">
        <f>'Հ1 Ձև 2 (10)'!$M$44</f>
        <v>0</v>
      </c>
      <c r="Q17" s="64">
        <f>'Հ1 Ձև 2 (10)'!$N$44</f>
        <v>0</v>
      </c>
      <c r="R17" s="64">
        <f>'Հ1 Ձև 2 (10)'!$O$44</f>
        <v>0</v>
      </c>
      <c r="S17" s="64">
        <f>'Հ1 Ձև 2 (10)'!$P$44</f>
        <v>0</v>
      </c>
      <c r="T17" s="64">
        <f>'Հ1 Ձև 2 (10)'!$Q$44</f>
        <v>0</v>
      </c>
      <c r="U17" s="64">
        <f>'Հ1 Ձև 2 (10)'!$R$44</f>
        <v>0</v>
      </c>
      <c r="V17" s="64">
        <f>'Հ1 Ձև 2 (10)'!$S$44</f>
        <v>0</v>
      </c>
      <c r="W17" s="27">
        <f>'Հ1 Ձև 2 (10)'!$F$5</f>
        <v>0</v>
      </c>
      <c r="X17" s="27">
        <f>'Հ1 Ձև 2 (10)'!$F$6</f>
        <v>0</v>
      </c>
      <c r="Y17" s="27">
        <f>'Հ1 Ձև 2 (10)'!$B$13</f>
        <v>0</v>
      </c>
    </row>
    <row r="18" spans="1:25" x14ac:dyDescent="0.3">
      <c r="A18" s="27">
        <v>11</v>
      </c>
      <c r="B18" s="27">
        <f>'Հ1 Ձև 2 (11)'!$C$5</f>
        <v>0</v>
      </c>
      <c r="C18" s="27">
        <f>'Հ1 Ձև 2 (11)'!$C$7</f>
        <v>0</v>
      </c>
      <c r="D18" s="27">
        <f>'Հ1 Ձև 2 (11)'!$C$6</f>
        <v>0</v>
      </c>
      <c r="E18" s="27">
        <f>'Հ1 Ձև 2 (11)'!$C$8</f>
        <v>0</v>
      </c>
      <c r="F18" s="64">
        <f>'Հ1 Ձև 2 (11)'!$C$44</f>
        <v>0</v>
      </c>
      <c r="G18" s="64">
        <f>'Հ1 Ձև 2 (11)'!$D$44</f>
        <v>0</v>
      </c>
      <c r="H18" s="64">
        <f>'Հ1 Ձև 2 (11)'!$E$44</f>
        <v>0</v>
      </c>
      <c r="I18" s="64">
        <f>'Հ1 Ձև 2 (11)'!$F$44</f>
        <v>0</v>
      </c>
      <c r="J18" s="64">
        <f>'Հ1 Ձև 2 (11)'!$G$44</f>
        <v>0</v>
      </c>
      <c r="K18" s="64">
        <f>'Հ1 Ձև 2 (11)'!$H$44</f>
        <v>0</v>
      </c>
      <c r="L18" s="64">
        <f>'Հ1 Ձև 2 (11)'!$I$44</f>
        <v>0</v>
      </c>
      <c r="M18" s="64">
        <f>'Հ1 Ձև 2 (11)'!$J$44</f>
        <v>0</v>
      </c>
      <c r="N18" s="64">
        <f>'Հ1 Ձև 2 (11)'!$K$44</f>
        <v>0</v>
      </c>
      <c r="O18" s="64">
        <f>'Հ1 Ձև 2 (11)'!$L$44</f>
        <v>0</v>
      </c>
      <c r="P18" s="64">
        <f>'Հ1 Ձև 2 (11)'!$M$44</f>
        <v>0</v>
      </c>
      <c r="Q18" s="64">
        <f>'Հ1 Ձև 2 (11)'!$N$44</f>
        <v>0</v>
      </c>
      <c r="R18" s="64">
        <f>'Հ1 Ձև 2 (11)'!$O$44</f>
        <v>0</v>
      </c>
      <c r="S18" s="64">
        <f>'Հ1 Ձև 2 (11)'!$P$44</f>
        <v>0</v>
      </c>
      <c r="T18" s="64">
        <f>'Հ1 Ձև 2 (11)'!$Q$44</f>
        <v>0</v>
      </c>
      <c r="U18" s="64">
        <f>'Հ1 Ձև 2 (11)'!$R$44</f>
        <v>0</v>
      </c>
      <c r="V18" s="64">
        <f>'Հ1 Ձև 2 (11)'!$S$44</f>
        <v>0</v>
      </c>
      <c r="W18" s="27">
        <f>'Հ1 Ձև 2 (11)'!$F$5</f>
        <v>0</v>
      </c>
      <c r="X18" s="27">
        <f>'Հ1 Ձև 2 (11)'!$F$6</f>
        <v>0</v>
      </c>
      <c r="Y18" s="27">
        <f>'Հ1 Ձև 2 (11)'!$B$13</f>
        <v>0</v>
      </c>
    </row>
    <row r="19" spans="1:25" x14ac:dyDescent="0.3">
      <c r="A19" s="27">
        <v>12</v>
      </c>
      <c r="B19" s="27">
        <f>'Հ1 Ձև 2 (12)'!$C$5</f>
        <v>0</v>
      </c>
      <c r="C19" s="27">
        <f>'Հ1 Ձև 2 (12)'!$C$7</f>
        <v>0</v>
      </c>
      <c r="D19" s="27">
        <f>'Հ1 Ձև 2 (12)'!$C$6</f>
        <v>0</v>
      </c>
      <c r="E19" s="27">
        <f>'Հ1 Ձև 2 (12)'!$C$8</f>
        <v>0</v>
      </c>
      <c r="F19" s="64">
        <f>'Հ1 Ձև 2 (12)'!$C$44</f>
        <v>0</v>
      </c>
      <c r="G19" s="64">
        <f>'Հ1 Ձև 2 (12)'!$D$44</f>
        <v>0</v>
      </c>
      <c r="H19" s="64">
        <f>'Հ1 Ձև 2 (12)'!$E$44</f>
        <v>0</v>
      </c>
      <c r="I19" s="64">
        <f>'Հ1 Ձև 2 (12)'!$F$44</f>
        <v>0</v>
      </c>
      <c r="J19" s="64">
        <f>'Հ1 Ձև 2 (12)'!$G$44</f>
        <v>0</v>
      </c>
      <c r="K19" s="64">
        <f>'Հ1 Ձև 2 (12)'!$H$44</f>
        <v>0</v>
      </c>
      <c r="L19" s="64">
        <f>'Հ1 Ձև 2 (12)'!$I$44</f>
        <v>0</v>
      </c>
      <c r="M19" s="64">
        <f>'Հ1 Ձև 2 (12)'!$J$44</f>
        <v>0</v>
      </c>
      <c r="N19" s="64">
        <f>'Հ1 Ձև 2 (12)'!$K$44</f>
        <v>0</v>
      </c>
      <c r="O19" s="64">
        <f>'Հ1 Ձև 2 (12)'!$L$44</f>
        <v>0</v>
      </c>
      <c r="P19" s="64">
        <f>'Հ1 Ձև 2 (12)'!$M$44</f>
        <v>0</v>
      </c>
      <c r="Q19" s="64">
        <f>'Հ1 Ձև 2 (12)'!$N$44</f>
        <v>0</v>
      </c>
      <c r="R19" s="64">
        <f>'Հ1 Ձև 2 (12)'!$O$44</f>
        <v>0</v>
      </c>
      <c r="S19" s="64">
        <f>'Հ1 Ձև 2 (12)'!$P$44</f>
        <v>0</v>
      </c>
      <c r="T19" s="64">
        <f>'Հ1 Ձև 2 (12)'!$Q$44</f>
        <v>0</v>
      </c>
      <c r="U19" s="64">
        <f>'Հ1 Ձև 2 (12)'!$R$44</f>
        <v>0</v>
      </c>
      <c r="V19" s="64">
        <f>'Հ1 Ձև 2 (12)'!$S$44</f>
        <v>0</v>
      </c>
      <c r="W19" s="27">
        <f>'Հ1 Ձև 2 (12)'!$F$5</f>
        <v>0</v>
      </c>
      <c r="X19" s="27">
        <f>'Հ1 Ձև 2 (12)'!$F$6</f>
        <v>0</v>
      </c>
      <c r="Y19" s="27">
        <f>'Հ1 Ձև 2 (12)'!$B$13</f>
        <v>0</v>
      </c>
    </row>
    <row r="20" spans="1:25" x14ac:dyDescent="0.3">
      <c r="A20" s="27">
        <v>13</v>
      </c>
      <c r="B20" s="27">
        <f>'Հ1 Ձև 2 (13)'!$C$5</f>
        <v>0</v>
      </c>
      <c r="C20" s="27">
        <f>'Հ1 Ձև 2 (13)'!$C$7</f>
        <v>0</v>
      </c>
      <c r="D20" s="27">
        <f>'Հ1 Ձև 2 (13)'!$C$6</f>
        <v>0</v>
      </c>
      <c r="E20" s="27">
        <f>'Հ1 Ձև 2 (13)'!$C$8</f>
        <v>0</v>
      </c>
      <c r="F20" s="64">
        <f>'Հ1 Ձև 2 (13)'!$C$44</f>
        <v>0</v>
      </c>
      <c r="G20" s="64">
        <f>'Հ1 Ձև 2 (13)'!$D$44</f>
        <v>0</v>
      </c>
      <c r="H20" s="64">
        <f>'Հ1 Ձև 2 (13)'!$E$44</f>
        <v>0</v>
      </c>
      <c r="I20" s="64">
        <f>'Հ1 Ձև 2 (13)'!$F$44</f>
        <v>0</v>
      </c>
      <c r="J20" s="64">
        <f>'Հ1 Ձև 2 (13)'!$G$44</f>
        <v>0</v>
      </c>
      <c r="K20" s="64">
        <f>'Հ1 Ձև 2 (13)'!$H$44</f>
        <v>0</v>
      </c>
      <c r="L20" s="64">
        <f>'Հ1 Ձև 2 (13)'!$I$44</f>
        <v>0</v>
      </c>
      <c r="M20" s="64">
        <f>'Հ1 Ձև 2 (13)'!$J$44</f>
        <v>0</v>
      </c>
      <c r="N20" s="64">
        <f>'Հ1 Ձև 2 (13)'!$K$44</f>
        <v>0</v>
      </c>
      <c r="O20" s="64">
        <f>'Հ1 Ձև 2 (13)'!$L$44</f>
        <v>0</v>
      </c>
      <c r="P20" s="64">
        <f>'Հ1 Ձև 2 (13)'!$M$44</f>
        <v>0</v>
      </c>
      <c r="Q20" s="64">
        <f>'Հ1 Ձև 2 (13)'!$N$44</f>
        <v>0</v>
      </c>
      <c r="R20" s="64">
        <f>'Հ1 Ձև 2 (13)'!$O$44</f>
        <v>0</v>
      </c>
      <c r="S20" s="64">
        <f>'Հ1 Ձև 2 (13)'!$P$44</f>
        <v>0</v>
      </c>
      <c r="T20" s="64">
        <f>'Հ1 Ձև 2 (13)'!$Q$44</f>
        <v>0</v>
      </c>
      <c r="U20" s="64">
        <f>'Հ1 Ձև 2 (13)'!$R$44</f>
        <v>0</v>
      </c>
      <c r="V20" s="64">
        <f>'Հ1 Ձև 2 (13)'!$S$44</f>
        <v>0</v>
      </c>
      <c r="W20" s="27">
        <f>'Հ1 Ձև 2 (13)'!$F$5</f>
        <v>0</v>
      </c>
      <c r="X20" s="27">
        <f>'Հ1 Ձև 2 (13)'!$F$6</f>
        <v>0</v>
      </c>
      <c r="Y20" s="27">
        <f>'Հ1 Ձև 2 (13)'!$B$13</f>
        <v>0</v>
      </c>
    </row>
    <row r="21" spans="1:25" x14ac:dyDescent="0.3">
      <c r="A21" s="27">
        <v>14</v>
      </c>
      <c r="B21" s="27">
        <f>'Հ1 Ձև 2 (14)'!$C$5</f>
        <v>0</v>
      </c>
      <c r="C21" s="27">
        <f>'Հ1 Ձև 2 (14)'!$C$7</f>
        <v>0</v>
      </c>
      <c r="D21" s="27">
        <f>'Հ1 Ձև 2 (14)'!$C$6</f>
        <v>0</v>
      </c>
      <c r="E21" s="27">
        <f>'Հ1 Ձև 2 (14)'!$C$8</f>
        <v>0</v>
      </c>
      <c r="F21" s="64">
        <f>'Հ1 Ձև 2 (14)'!$C$44</f>
        <v>0</v>
      </c>
      <c r="G21" s="64">
        <f>'Հ1 Ձև 2 (14)'!$D$44</f>
        <v>0</v>
      </c>
      <c r="H21" s="64">
        <f>'Հ1 Ձև 2 (14)'!$E$44</f>
        <v>0</v>
      </c>
      <c r="I21" s="64">
        <f>'Հ1 Ձև 2 (14)'!$F$44</f>
        <v>0</v>
      </c>
      <c r="J21" s="64">
        <f>'Հ1 Ձև 2 (14)'!$G$44</f>
        <v>0</v>
      </c>
      <c r="K21" s="64">
        <f>'Հ1 Ձև 2 (14)'!$H$44</f>
        <v>0</v>
      </c>
      <c r="L21" s="64">
        <f>'Հ1 Ձև 2 (14)'!$I$44</f>
        <v>0</v>
      </c>
      <c r="M21" s="64">
        <f>'Հ1 Ձև 2 (14)'!$J$44</f>
        <v>0</v>
      </c>
      <c r="N21" s="64">
        <f>'Հ1 Ձև 2 (14)'!$K$44</f>
        <v>0</v>
      </c>
      <c r="O21" s="64">
        <f>'Հ1 Ձև 2 (14)'!$L$44</f>
        <v>0</v>
      </c>
      <c r="P21" s="64">
        <f>'Հ1 Ձև 2 (14)'!$M$44</f>
        <v>0</v>
      </c>
      <c r="Q21" s="64">
        <f>'Հ1 Ձև 2 (14)'!$N$44</f>
        <v>0</v>
      </c>
      <c r="R21" s="64">
        <f>'Հ1 Ձև 2 (14)'!$O$44</f>
        <v>0</v>
      </c>
      <c r="S21" s="64">
        <f>'Հ1 Ձև 2 (14)'!$P$44</f>
        <v>0</v>
      </c>
      <c r="T21" s="64">
        <f>'Հ1 Ձև 2 (14)'!$Q$44</f>
        <v>0</v>
      </c>
      <c r="U21" s="64">
        <f>'Հ1 Ձև 2 (14)'!$R$44</f>
        <v>0</v>
      </c>
      <c r="V21" s="64">
        <f>'Հ1 Ձև 2 (14)'!$S$44</f>
        <v>0</v>
      </c>
      <c r="W21" s="27">
        <f>'Հ1 Ձև 2 (14)'!$F$5</f>
        <v>0</v>
      </c>
      <c r="X21" s="27">
        <f>'Հ1 Ձև 2 (14)'!$F$6</f>
        <v>0</v>
      </c>
      <c r="Y21" s="27">
        <f>'Հ1 Ձև 2 (14)'!$B$13</f>
        <v>0</v>
      </c>
    </row>
    <row r="22" spans="1:25" x14ac:dyDescent="0.3">
      <c r="A22" s="27">
        <v>15</v>
      </c>
      <c r="B22" s="27">
        <f>'Հ1 Ձև 2 (15)'!$C$5</f>
        <v>0</v>
      </c>
      <c r="C22" s="27">
        <f>'Հ1 Ձև 2 (15)'!$C$7</f>
        <v>0</v>
      </c>
      <c r="D22" s="27">
        <f>'Հ1 Ձև 2 (15)'!$C$6</f>
        <v>0</v>
      </c>
      <c r="E22" s="27">
        <f>'Հ1 Ձև 2 (15)'!$C$8</f>
        <v>0</v>
      </c>
      <c r="F22" s="64">
        <f>'Հ1 Ձև 2 (15)'!$C$44</f>
        <v>0</v>
      </c>
      <c r="G22" s="64">
        <f>'Հ1 Ձև 2 (15)'!$D$44</f>
        <v>0</v>
      </c>
      <c r="H22" s="64">
        <f>'Հ1 Ձև 2 (15)'!$E$44</f>
        <v>0</v>
      </c>
      <c r="I22" s="64">
        <f>'Հ1 Ձև 2 (15)'!$F$44</f>
        <v>0</v>
      </c>
      <c r="J22" s="64">
        <f>'Հ1 Ձև 2 (15)'!$G$44</f>
        <v>0</v>
      </c>
      <c r="K22" s="64">
        <f>'Հ1 Ձև 2 (15)'!$H$44</f>
        <v>0</v>
      </c>
      <c r="L22" s="64">
        <f>'Հ1 Ձև 2 (15)'!$I$44</f>
        <v>0</v>
      </c>
      <c r="M22" s="64">
        <f>'Հ1 Ձև 2 (15)'!$J$44</f>
        <v>0</v>
      </c>
      <c r="N22" s="64">
        <f>'Հ1 Ձև 2 (15)'!$K$44</f>
        <v>0</v>
      </c>
      <c r="O22" s="64">
        <f>'Հ1 Ձև 2 (15)'!$L$44</f>
        <v>0</v>
      </c>
      <c r="P22" s="64">
        <f>'Հ1 Ձև 2 (15)'!$M$44</f>
        <v>0</v>
      </c>
      <c r="Q22" s="64">
        <f>'Հ1 Ձև 2 (15)'!$N$44</f>
        <v>0</v>
      </c>
      <c r="R22" s="64">
        <f>'Հ1 Ձև 2 (15)'!$O$44</f>
        <v>0</v>
      </c>
      <c r="S22" s="64">
        <f>'Հ1 Ձև 2 (15)'!$P$44</f>
        <v>0</v>
      </c>
      <c r="T22" s="64">
        <f>'Հ1 Ձև 2 (15)'!$Q$44</f>
        <v>0</v>
      </c>
      <c r="U22" s="64">
        <f>'Հ1 Ձև 2 (15)'!$R$44</f>
        <v>0</v>
      </c>
      <c r="V22" s="64">
        <f>'Հ1 Ձև 2 (15)'!$S$44</f>
        <v>0</v>
      </c>
      <c r="W22" s="27">
        <f>'Հ1 Ձև 2 (15)'!$F$5</f>
        <v>0</v>
      </c>
      <c r="X22" s="27">
        <f>'Հ1 Ձև 2 (15)'!$F$6</f>
        <v>0</v>
      </c>
      <c r="Y22" s="27">
        <f>'Հ1 Ձև 2 (15)'!$B$13</f>
        <v>0</v>
      </c>
    </row>
    <row r="23" spans="1:25" x14ac:dyDescent="0.3">
      <c r="A23" s="27">
        <v>16</v>
      </c>
      <c r="B23" s="27">
        <f>'Հ1 Ձև 2 (16)'!$C$5</f>
        <v>0</v>
      </c>
      <c r="C23" s="27">
        <f>'Հ1 Ձև 2 (16)'!$C$7</f>
        <v>0</v>
      </c>
      <c r="D23" s="27">
        <f>'Հ1 Ձև 2 (16)'!$C$6</f>
        <v>0</v>
      </c>
      <c r="E23" s="27">
        <f>'Հ1 Ձև 2 (16)'!$C$8</f>
        <v>0</v>
      </c>
      <c r="F23" s="64">
        <f>'Հ1 Ձև 2 (16)'!$C$44</f>
        <v>0</v>
      </c>
      <c r="G23" s="64">
        <f>'Հ1 Ձև 2 (16)'!$D$44</f>
        <v>0</v>
      </c>
      <c r="H23" s="64">
        <f>'Հ1 Ձև 2 (16)'!$E$44</f>
        <v>0</v>
      </c>
      <c r="I23" s="64">
        <f>'Հ1 Ձև 2 (16)'!$F$44</f>
        <v>0</v>
      </c>
      <c r="J23" s="64">
        <f>'Հ1 Ձև 2 (16)'!$G$44</f>
        <v>0</v>
      </c>
      <c r="K23" s="64">
        <f>'Հ1 Ձև 2 (16)'!$H$44</f>
        <v>0</v>
      </c>
      <c r="L23" s="64">
        <f>'Հ1 Ձև 2 (16)'!$I$44</f>
        <v>0</v>
      </c>
      <c r="M23" s="64">
        <f>'Հ1 Ձև 2 (16)'!$J$44</f>
        <v>0</v>
      </c>
      <c r="N23" s="64">
        <f>'Հ1 Ձև 2 (16)'!$K$44</f>
        <v>0</v>
      </c>
      <c r="O23" s="64">
        <f>'Հ1 Ձև 2 (16)'!$L$44</f>
        <v>0</v>
      </c>
      <c r="P23" s="64">
        <f>'Հ1 Ձև 2 (16)'!$M$44</f>
        <v>0</v>
      </c>
      <c r="Q23" s="64">
        <f>'Հ1 Ձև 2 (16)'!$N$44</f>
        <v>0</v>
      </c>
      <c r="R23" s="64">
        <f>'Հ1 Ձև 2 (16)'!$O$44</f>
        <v>0</v>
      </c>
      <c r="S23" s="64">
        <f>'Հ1 Ձև 2 (16)'!$P$44</f>
        <v>0</v>
      </c>
      <c r="T23" s="64">
        <f>'Հ1 Ձև 2 (16)'!$Q$44</f>
        <v>0</v>
      </c>
      <c r="U23" s="64">
        <f>'Հ1 Ձև 2 (16)'!$R$44</f>
        <v>0</v>
      </c>
      <c r="V23" s="64">
        <f>'Հ1 Ձև 2 (16)'!$S$44</f>
        <v>0</v>
      </c>
      <c r="W23" s="27">
        <f>'Հ1 Ձև 2 (16)'!$F$5</f>
        <v>0</v>
      </c>
      <c r="X23" s="27">
        <f>'Հ1 Ձև 2 (16)'!$F$6</f>
        <v>0</v>
      </c>
      <c r="Y23" s="27">
        <f>'Հ1 Ձև 2 (16)'!$B$13</f>
        <v>0</v>
      </c>
    </row>
    <row r="24" spans="1:25" x14ac:dyDescent="0.3">
      <c r="A24" s="27">
        <v>17</v>
      </c>
      <c r="B24" s="27">
        <f>'Հ1 Ձև 2 (17)'!$C$5</f>
        <v>0</v>
      </c>
      <c r="C24" s="27">
        <f>'Հ1 Ձև 2 (17)'!$C$7</f>
        <v>0</v>
      </c>
      <c r="D24" s="27">
        <f>'Հ1 Ձև 2 (17)'!$C$6</f>
        <v>0</v>
      </c>
      <c r="E24" s="27">
        <f>'Հ1 Ձև 2 (17)'!$C$8</f>
        <v>0</v>
      </c>
      <c r="F24" s="64">
        <f>'Հ1 Ձև 2 (17)'!$C$44</f>
        <v>0</v>
      </c>
      <c r="G24" s="64">
        <f>'Հ1 Ձև 2 (17)'!$D$44</f>
        <v>0</v>
      </c>
      <c r="H24" s="64">
        <f>'Հ1 Ձև 2 (17)'!$E$44</f>
        <v>0</v>
      </c>
      <c r="I24" s="64">
        <f>'Հ1 Ձև 2 (17)'!$F$44</f>
        <v>0</v>
      </c>
      <c r="J24" s="64">
        <f>'Հ1 Ձև 2 (17)'!$G$44</f>
        <v>0</v>
      </c>
      <c r="K24" s="64">
        <f>'Հ1 Ձև 2 (17)'!$H$44</f>
        <v>0</v>
      </c>
      <c r="L24" s="64">
        <f>'Հ1 Ձև 2 (17)'!$I$44</f>
        <v>0</v>
      </c>
      <c r="M24" s="64">
        <f>'Հ1 Ձև 2 (17)'!$J$44</f>
        <v>0</v>
      </c>
      <c r="N24" s="64">
        <f>'Հ1 Ձև 2 (17)'!$K$44</f>
        <v>0</v>
      </c>
      <c r="O24" s="64">
        <f>'Հ1 Ձև 2 (17)'!$L$44</f>
        <v>0</v>
      </c>
      <c r="P24" s="64">
        <f>'Հ1 Ձև 2 (17)'!$M$44</f>
        <v>0</v>
      </c>
      <c r="Q24" s="64">
        <f>'Հ1 Ձև 2 (17)'!$N$44</f>
        <v>0</v>
      </c>
      <c r="R24" s="64">
        <f>'Հ1 Ձև 2 (17)'!$O$44</f>
        <v>0</v>
      </c>
      <c r="S24" s="64">
        <f>'Հ1 Ձև 2 (17)'!$P$44</f>
        <v>0</v>
      </c>
      <c r="T24" s="64">
        <f>'Հ1 Ձև 2 (17)'!$Q$44</f>
        <v>0</v>
      </c>
      <c r="U24" s="64">
        <f>'Հ1 Ձև 2 (17)'!$R$44</f>
        <v>0</v>
      </c>
      <c r="V24" s="64">
        <f>'Հ1 Ձև 2 (17)'!$S$44</f>
        <v>0</v>
      </c>
      <c r="W24" s="27">
        <f>'Հ1 Ձև 2 (17)'!$F$5</f>
        <v>0</v>
      </c>
      <c r="X24" s="27">
        <f>'Հ1 Ձև 2 (17)'!$F$6</f>
        <v>0</v>
      </c>
      <c r="Y24" s="27">
        <f>'Հ1 Ձև 2 (17)'!$B$13</f>
        <v>0</v>
      </c>
    </row>
    <row r="25" spans="1:25" x14ac:dyDescent="0.3">
      <c r="A25" s="27">
        <v>18</v>
      </c>
      <c r="B25" s="27">
        <f>'Հ1 Ձև 2 (18)'!$C$5</f>
        <v>0</v>
      </c>
      <c r="C25" s="27">
        <f>'Հ1 Ձև 2 (18)'!$C$7</f>
        <v>0</v>
      </c>
      <c r="D25" s="27">
        <f>'Հ1 Ձև 2 (18)'!$C$6</f>
        <v>0</v>
      </c>
      <c r="E25" s="27">
        <f>'Հ1 Ձև 2 (18)'!$C$8</f>
        <v>0</v>
      </c>
      <c r="F25" s="64">
        <f>'Հ1 Ձև 2 (18)'!$C$44</f>
        <v>0</v>
      </c>
      <c r="G25" s="64">
        <f>'Հ1 Ձև 2 (18)'!$D$44</f>
        <v>0</v>
      </c>
      <c r="H25" s="64">
        <f>'Հ1 Ձև 2 (18)'!$E$44</f>
        <v>0</v>
      </c>
      <c r="I25" s="64">
        <f>'Հ1 Ձև 2 (18)'!$F$44</f>
        <v>0</v>
      </c>
      <c r="J25" s="64">
        <f>'Հ1 Ձև 2 (18)'!$G$44</f>
        <v>0</v>
      </c>
      <c r="K25" s="64">
        <f>'Հ1 Ձև 2 (18)'!$H$44</f>
        <v>0</v>
      </c>
      <c r="L25" s="64">
        <f>'Հ1 Ձև 2 (18)'!$I$44</f>
        <v>0</v>
      </c>
      <c r="M25" s="64">
        <f>'Հ1 Ձև 2 (18)'!$J$44</f>
        <v>0</v>
      </c>
      <c r="N25" s="64">
        <f>'Հ1 Ձև 2 (18)'!$K$44</f>
        <v>0</v>
      </c>
      <c r="O25" s="64">
        <f>'Հ1 Ձև 2 (18)'!$L$44</f>
        <v>0</v>
      </c>
      <c r="P25" s="64">
        <f>'Հ1 Ձև 2 (18)'!$M$44</f>
        <v>0</v>
      </c>
      <c r="Q25" s="64">
        <f>'Հ1 Ձև 2 (18)'!$N$44</f>
        <v>0</v>
      </c>
      <c r="R25" s="64">
        <f>'Հ1 Ձև 2 (18)'!$O$44</f>
        <v>0</v>
      </c>
      <c r="S25" s="64">
        <f>'Հ1 Ձև 2 (18)'!$P$44</f>
        <v>0</v>
      </c>
      <c r="T25" s="64">
        <f>'Հ1 Ձև 2 (18)'!$Q$44</f>
        <v>0</v>
      </c>
      <c r="U25" s="64">
        <f>'Հ1 Ձև 2 (18)'!$R$44</f>
        <v>0</v>
      </c>
      <c r="V25" s="64">
        <f>'Հ1 Ձև 2 (18)'!$S$44</f>
        <v>0</v>
      </c>
      <c r="W25" s="27">
        <f>'Հ1 Ձև 2 (18)'!$F$5</f>
        <v>0</v>
      </c>
      <c r="X25" s="27">
        <f>'Հ1 Ձև 2 (18)'!$F$6</f>
        <v>0</v>
      </c>
      <c r="Y25" s="27">
        <f>'Հ1 Ձև 2 (18)'!$B$13</f>
        <v>0</v>
      </c>
    </row>
    <row r="26" spans="1:25" x14ac:dyDescent="0.3">
      <c r="A26" s="27">
        <v>19</v>
      </c>
      <c r="B26" s="27">
        <f>'Հ1 Ձև 2 (19)'!$C$5</f>
        <v>0</v>
      </c>
      <c r="C26" s="27">
        <f>'Հ1 Ձև 2 (19)'!$C$7</f>
        <v>0</v>
      </c>
      <c r="D26" s="27">
        <f>'Հ1 Ձև 2 (19)'!$C$6</f>
        <v>0</v>
      </c>
      <c r="E26" s="27">
        <f>'Հ1 Ձև 2 (19)'!$C$8</f>
        <v>0</v>
      </c>
      <c r="F26" s="64">
        <f>'Հ1 Ձև 2 (19)'!$C$44</f>
        <v>0</v>
      </c>
      <c r="G26" s="64">
        <f>'Հ1 Ձև 2 (19)'!$D$44</f>
        <v>0</v>
      </c>
      <c r="H26" s="64">
        <f>'Հ1 Ձև 2 (19)'!$E$44</f>
        <v>0</v>
      </c>
      <c r="I26" s="64">
        <f>'Հ1 Ձև 2 (19)'!$F$44</f>
        <v>0</v>
      </c>
      <c r="J26" s="64">
        <f>'Հ1 Ձև 2 (19)'!$G$44</f>
        <v>0</v>
      </c>
      <c r="K26" s="64">
        <f>'Հ1 Ձև 2 (19)'!$H$44</f>
        <v>0</v>
      </c>
      <c r="L26" s="64">
        <f>'Հ1 Ձև 2 (19)'!$I$44</f>
        <v>0</v>
      </c>
      <c r="M26" s="64">
        <f>'Հ1 Ձև 2 (19)'!$J$44</f>
        <v>0</v>
      </c>
      <c r="N26" s="64">
        <f>'Հ1 Ձև 2 (19)'!$K$44</f>
        <v>0</v>
      </c>
      <c r="O26" s="64">
        <f>'Հ1 Ձև 2 (19)'!$L$44</f>
        <v>0</v>
      </c>
      <c r="P26" s="64">
        <f>'Հ1 Ձև 2 (19)'!$M$44</f>
        <v>0</v>
      </c>
      <c r="Q26" s="64">
        <f>'Հ1 Ձև 2 (19)'!$N$44</f>
        <v>0</v>
      </c>
      <c r="R26" s="64">
        <f>'Հ1 Ձև 2 (19)'!$O$44</f>
        <v>0</v>
      </c>
      <c r="S26" s="64">
        <f>'Հ1 Ձև 2 (19)'!$P$44</f>
        <v>0</v>
      </c>
      <c r="T26" s="64">
        <f>'Հ1 Ձև 2 (19)'!$Q$44</f>
        <v>0</v>
      </c>
      <c r="U26" s="64">
        <f>'Հ1 Ձև 2 (19)'!$R$44</f>
        <v>0</v>
      </c>
      <c r="V26" s="64">
        <f>'Հ1 Ձև 2 (19)'!$S$44</f>
        <v>0</v>
      </c>
      <c r="W26" s="27">
        <f>'Հ1 Ձև 2 (19)'!$F$5</f>
        <v>0</v>
      </c>
      <c r="X26" s="27">
        <f>'Հ1 Ձև 2 (19)'!$F$6</f>
        <v>0</v>
      </c>
      <c r="Y26" s="27">
        <f>'Հ1 Ձև 2 (19)'!$B$13</f>
        <v>0</v>
      </c>
    </row>
    <row r="27" spans="1:25" x14ac:dyDescent="0.3">
      <c r="A27" s="27">
        <v>20</v>
      </c>
      <c r="B27" s="27">
        <f>'Հ1 Ձև 2 (20)'!$C$5</f>
        <v>0</v>
      </c>
      <c r="C27" s="27">
        <f>'Հ1 Ձև 2 (20)'!$C$7</f>
        <v>0</v>
      </c>
      <c r="D27" s="27">
        <f>'Հ1 Ձև 2 (20)'!$C$6</f>
        <v>0</v>
      </c>
      <c r="E27" s="27">
        <f>'Հ1 Ձև 2 (20)'!$C$8</f>
        <v>0</v>
      </c>
      <c r="F27" s="64">
        <f>'Հ1 Ձև 2 (20)'!$C$44</f>
        <v>0</v>
      </c>
      <c r="G27" s="64">
        <f>'Հ1 Ձև 2 (20)'!$D$44</f>
        <v>0</v>
      </c>
      <c r="H27" s="64">
        <f>'Հ1 Ձև 2 (20)'!$E$44</f>
        <v>0</v>
      </c>
      <c r="I27" s="64">
        <f>'Հ1 Ձև 2 (20)'!$F$44</f>
        <v>0</v>
      </c>
      <c r="J27" s="64">
        <f>'Հ1 Ձև 2 (20)'!$G$44</f>
        <v>0</v>
      </c>
      <c r="K27" s="64">
        <f>'Հ1 Ձև 2 (20)'!$H$44</f>
        <v>0</v>
      </c>
      <c r="L27" s="64">
        <f>'Հ1 Ձև 2 (20)'!$I$44</f>
        <v>0</v>
      </c>
      <c r="M27" s="64">
        <f>'Հ1 Ձև 2 (20)'!$J$44</f>
        <v>0</v>
      </c>
      <c r="N27" s="64">
        <f>'Հ1 Ձև 2 (20)'!$K$44</f>
        <v>0</v>
      </c>
      <c r="O27" s="64">
        <f>'Հ1 Ձև 2 (20)'!$L$44</f>
        <v>0</v>
      </c>
      <c r="P27" s="64">
        <f>'Հ1 Ձև 2 (20)'!$M$44</f>
        <v>0</v>
      </c>
      <c r="Q27" s="64">
        <f>'Հ1 Ձև 2 (20)'!$N$44</f>
        <v>0</v>
      </c>
      <c r="R27" s="64">
        <f>'Հ1 Ձև 2 (20)'!$O$44</f>
        <v>0</v>
      </c>
      <c r="S27" s="64">
        <f>'Հ1 Ձև 2 (20)'!$P$44</f>
        <v>0</v>
      </c>
      <c r="T27" s="64">
        <f>'Հ1 Ձև 2 (20)'!$Q$44</f>
        <v>0</v>
      </c>
      <c r="U27" s="64">
        <f>'Հ1 Ձև 2 (20)'!$R$44</f>
        <v>0</v>
      </c>
      <c r="V27" s="64">
        <f>'Հ1 Ձև 2 (20)'!$S$44</f>
        <v>0</v>
      </c>
      <c r="W27" s="27">
        <f>'Հ1 Ձև 2 (20)'!$F$5</f>
        <v>0</v>
      </c>
      <c r="X27" s="27">
        <f>'Հ1 Ձև 2 (20)'!$F$6</f>
        <v>0</v>
      </c>
      <c r="Y27" s="27">
        <f>'Հ1 Ձև 2 (20)'!$B$13</f>
        <v>0</v>
      </c>
    </row>
    <row r="28" spans="1:25" x14ac:dyDescent="0.3">
      <c r="A28" s="20"/>
      <c r="B28" s="94" t="s">
        <v>41</v>
      </c>
      <c r="C28" s="95"/>
      <c r="D28" s="95"/>
      <c r="E28" s="96"/>
      <c r="F28" s="65">
        <f t="shared" ref="F28:V28" si="0">SUM(F8:F27)</f>
        <v>733463.59999999986</v>
      </c>
      <c r="G28" s="65">
        <f t="shared" si="0"/>
        <v>878908.8</v>
      </c>
      <c r="H28" s="65">
        <f t="shared" si="0"/>
        <v>144053.69999999995</v>
      </c>
      <c r="I28" s="65">
        <f t="shared" si="0"/>
        <v>137906.09999999995</v>
      </c>
      <c r="J28" s="65">
        <f t="shared" si="0"/>
        <v>141571.79999999993</v>
      </c>
      <c r="K28" s="65">
        <f t="shared" si="0"/>
        <v>0</v>
      </c>
      <c r="L28" s="65">
        <f t="shared" si="0"/>
        <v>0</v>
      </c>
      <c r="M28" s="65">
        <f t="shared" si="0"/>
        <v>0</v>
      </c>
      <c r="N28" s="65">
        <f t="shared" si="0"/>
        <v>877517.2999999997</v>
      </c>
      <c r="O28" s="65">
        <f t="shared" si="0"/>
        <v>871369.69999999972</v>
      </c>
      <c r="P28" s="65">
        <f t="shared" si="0"/>
        <v>875035.39999999979</v>
      </c>
      <c r="Q28" s="65">
        <f t="shared" si="0"/>
        <v>0</v>
      </c>
      <c r="R28" s="65">
        <f t="shared" si="0"/>
        <v>0</v>
      </c>
      <c r="S28" s="65">
        <f t="shared" si="0"/>
        <v>0</v>
      </c>
      <c r="T28" s="66">
        <f t="shared" si="0"/>
        <v>877517.2999999997</v>
      </c>
      <c r="U28" s="66">
        <f t="shared" si="0"/>
        <v>871369.69999999972</v>
      </c>
      <c r="V28" s="66">
        <f t="shared" si="0"/>
        <v>875035.39999999979</v>
      </c>
      <c r="W28" s="28" t="s">
        <v>40</v>
      </c>
      <c r="X28" s="28" t="s">
        <v>40</v>
      </c>
      <c r="Y28" s="28" t="s">
        <v>40</v>
      </c>
    </row>
    <row r="31" spans="1:25" x14ac:dyDescent="0.3">
      <c r="A31" t="s">
        <v>47</v>
      </c>
      <c r="B31" s="29" t="s">
        <v>42</v>
      </c>
      <c r="C31" s="29"/>
      <c r="D31" s="29"/>
      <c r="E31" s="29"/>
    </row>
    <row r="32" spans="1:25" x14ac:dyDescent="0.3">
      <c r="A32" t="s">
        <v>48</v>
      </c>
      <c r="B32" t="s">
        <v>113</v>
      </c>
    </row>
  </sheetData>
  <mergeCells count="12">
    <mergeCell ref="Y6:Y7"/>
    <mergeCell ref="B6:C6"/>
    <mergeCell ref="D6:E6"/>
    <mergeCell ref="N6:P6"/>
    <mergeCell ref="B28:E28"/>
    <mergeCell ref="W6:W7"/>
    <mergeCell ref="X6:X7"/>
    <mergeCell ref="F6:G6"/>
    <mergeCell ref="H6:J6"/>
    <mergeCell ref="K6:M6"/>
    <mergeCell ref="Q6:S6"/>
    <mergeCell ref="T6:V6"/>
  </mergeCells>
  <pageMargins left="0.7" right="0.7" top="0.75" bottom="0.75" header="0.3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8" zoomScaleNormal="100" workbookViewId="0">
      <selection activeCell="N38" sqref="N38:P4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.33203125" customWidth="1"/>
    <col min="6" max="6" width="28.44140625" customWidth="1"/>
    <col min="7" max="7" width="22.33203125" customWidth="1"/>
    <col min="8" max="9" width="10.44140625" customWidth="1"/>
    <col min="10" max="10" width="12.6640625" customWidth="1"/>
    <col min="11" max="11" width="24.5546875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9.109375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8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5" customHeight="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5" customHeight="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8.75" customHeight="1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24" customHeight="1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21.75" customHeight="1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22.5" customHeight="1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 t="s">
        <v>114</v>
      </c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43.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30" customHeight="1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whole" operator="lessThan" allowBlank="1" showInputMessage="1" showErrorMessage="1" sqref="N38:P41">
      <formula1>0</formula1>
    </dataValidation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C29" zoomScaleNormal="100" workbookViewId="0">
      <selection activeCell="N38" sqref="N38:P4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36" t="s">
        <v>25</v>
      </c>
      <c r="G18" s="36" t="s">
        <v>26</v>
      </c>
      <c r="H18" s="36" t="s">
        <v>0</v>
      </c>
      <c r="I18" s="36" t="s">
        <v>1</v>
      </c>
      <c r="J18" s="36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35" t="s">
        <v>66</v>
      </c>
      <c r="D36" s="35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35" t="s">
        <v>9</v>
      </c>
      <c r="D37" s="35" t="s">
        <v>10</v>
      </c>
      <c r="E37" s="33" t="s">
        <v>0</v>
      </c>
      <c r="F37" s="33" t="s">
        <v>1</v>
      </c>
      <c r="G37" s="33" t="s">
        <v>3</v>
      </c>
      <c r="H37" s="33" t="s">
        <v>0</v>
      </c>
      <c r="I37" s="33" t="s">
        <v>1</v>
      </c>
      <c r="J37" s="33" t="s">
        <v>3</v>
      </c>
      <c r="K37" s="33" t="s">
        <v>13</v>
      </c>
      <c r="L37" s="33" t="s">
        <v>12</v>
      </c>
      <c r="M37" s="33" t="s">
        <v>11</v>
      </c>
      <c r="N37" s="33" t="s">
        <v>13</v>
      </c>
      <c r="O37" s="33" t="s">
        <v>12</v>
      </c>
      <c r="P37" s="33" t="s">
        <v>11</v>
      </c>
      <c r="Q37" s="34" t="s">
        <v>0</v>
      </c>
      <c r="R37" s="34" t="s">
        <v>1</v>
      </c>
      <c r="S37" s="34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18">
        <f>C38+E38+H38</f>
        <v>0</v>
      </c>
      <c r="L38" s="18">
        <f>C38+F38+I38</f>
        <v>0</v>
      </c>
      <c r="M38" s="18">
        <f>C38+G38+J38</f>
        <v>0</v>
      </c>
      <c r="N38" s="25"/>
      <c r="O38" s="25"/>
      <c r="P38" s="25"/>
      <c r="Q38" s="32">
        <f>K38+N38</f>
        <v>0</v>
      </c>
      <c r="R38" s="32">
        <f>L38+O38</f>
        <v>0</v>
      </c>
      <c r="S38" s="32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18">
        <f t="shared" ref="K39:M41" si="0">C39+E39+H39</f>
        <v>0</v>
      </c>
      <c r="L39" s="18">
        <f t="shared" si="0"/>
        <v>0</v>
      </c>
      <c r="M39" s="18">
        <f t="shared" si="0"/>
        <v>0</v>
      </c>
      <c r="N39" s="25"/>
      <c r="O39" s="25"/>
      <c r="P39" s="25"/>
      <c r="Q39" s="32">
        <f t="shared" ref="Q39:S41" si="1">K39+N39</f>
        <v>0</v>
      </c>
      <c r="R39" s="32">
        <f t="shared" si="1"/>
        <v>0</v>
      </c>
      <c r="S39" s="32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18">
        <f t="shared" si="0"/>
        <v>0</v>
      </c>
      <c r="L40" s="18">
        <f t="shared" si="0"/>
        <v>0</v>
      </c>
      <c r="M40" s="18">
        <f t="shared" si="0"/>
        <v>0</v>
      </c>
      <c r="N40" s="25"/>
      <c r="O40" s="25"/>
      <c r="P40" s="25"/>
      <c r="Q40" s="32">
        <f t="shared" si="1"/>
        <v>0</v>
      </c>
      <c r="R40" s="32">
        <f t="shared" si="1"/>
        <v>0</v>
      </c>
      <c r="S40" s="32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18">
        <f t="shared" si="0"/>
        <v>0</v>
      </c>
      <c r="L41" s="18">
        <f t="shared" si="0"/>
        <v>0</v>
      </c>
      <c r="M41" s="18">
        <f t="shared" si="0"/>
        <v>0</v>
      </c>
      <c r="N41" s="25"/>
      <c r="O41" s="25"/>
      <c r="P41" s="25"/>
      <c r="Q41" s="32">
        <f t="shared" si="1"/>
        <v>0</v>
      </c>
      <c r="R41" s="32">
        <f t="shared" si="1"/>
        <v>0</v>
      </c>
      <c r="S41" s="32">
        <f t="shared" si="1"/>
        <v>0</v>
      </c>
    </row>
    <row r="42" spans="1:19" ht="27" x14ac:dyDescent="0.3">
      <c r="B42" s="17" t="s">
        <v>107</v>
      </c>
      <c r="C42" s="24"/>
      <c r="D42" s="24"/>
      <c r="E42" s="18">
        <f>SUM(E38:E41)</f>
        <v>0</v>
      </c>
      <c r="F42" s="18">
        <f t="shared" ref="F42:J42" si="2">SUM(F38:F41)</f>
        <v>0</v>
      </c>
      <c r="G42" s="18">
        <f t="shared" si="2"/>
        <v>0</v>
      </c>
      <c r="H42" s="18">
        <f t="shared" si="2"/>
        <v>0</v>
      </c>
      <c r="I42" s="18">
        <f t="shared" si="2"/>
        <v>0</v>
      </c>
      <c r="J42" s="18">
        <f t="shared" si="2"/>
        <v>0</v>
      </c>
      <c r="K42" s="18">
        <f>C42+E42+H42</f>
        <v>0</v>
      </c>
      <c r="L42" s="18">
        <f>C42+F42+I42</f>
        <v>0</v>
      </c>
      <c r="M42" s="18">
        <f>C42+G42+J42</f>
        <v>0</v>
      </c>
      <c r="N42" s="3" t="s">
        <v>2</v>
      </c>
      <c r="O42" s="3" t="s">
        <v>2</v>
      </c>
      <c r="P42" s="3" t="s">
        <v>2</v>
      </c>
      <c r="Q42" s="32" t="s">
        <v>2</v>
      </c>
      <c r="R42" s="32" t="s">
        <v>2</v>
      </c>
      <c r="S42" s="32" t="s">
        <v>2</v>
      </c>
    </row>
    <row r="43" spans="1:19" ht="27" x14ac:dyDescent="0.3">
      <c r="B43" s="17" t="s">
        <v>108</v>
      </c>
      <c r="C43" s="24"/>
      <c r="D43" s="24"/>
      <c r="E43" s="18" t="s">
        <v>40</v>
      </c>
      <c r="F43" s="18" t="s">
        <v>40</v>
      </c>
      <c r="G43" s="18" t="s">
        <v>40</v>
      </c>
      <c r="H43" s="18" t="s">
        <v>40</v>
      </c>
      <c r="I43" s="18" t="s">
        <v>40</v>
      </c>
      <c r="J43" s="18" t="s">
        <v>40</v>
      </c>
      <c r="K43" s="18">
        <f>C43</f>
        <v>0</v>
      </c>
      <c r="L43" s="18">
        <f>C43</f>
        <v>0</v>
      </c>
      <c r="M43" s="18">
        <f>C43</f>
        <v>0</v>
      </c>
      <c r="N43" s="3" t="s">
        <v>2</v>
      </c>
      <c r="O43" s="3" t="s">
        <v>2</v>
      </c>
      <c r="P43" s="3" t="s">
        <v>2</v>
      </c>
      <c r="Q43" s="32" t="s">
        <v>2</v>
      </c>
      <c r="R43" s="32" t="s">
        <v>2</v>
      </c>
      <c r="S43" s="32" t="s">
        <v>2</v>
      </c>
    </row>
    <row r="44" spans="1:19" x14ac:dyDescent="0.3">
      <c r="B44" s="17" t="s">
        <v>109</v>
      </c>
      <c r="C44" s="18">
        <f>SUM(C38:C41)</f>
        <v>0</v>
      </c>
      <c r="D44" s="18">
        <f>SUM(D38:D41)</f>
        <v>0</v>
      </c>
      <c r="E44" s="18">
        <f>E42</f>
        <v>0</v>
      </c>
      <c r="F44" s="18">
        <f t="shared" ref="F44:J44" si="3">F42</f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8">
        <f t="shared" si="3"/>
        <v>0</v>
      </c>
      <c r="K44" s="3">
        <f>K42+K43</f>
        <v>0</v>
      </c>
      <c r="L44" s="3">
        <f t="shared" ref="L44:M44" si="4">L42+L43</f>
        <v>0</v>
      </c>
      <c r="M44" s="3">
        <f t="shared" si="4"/>
        <v>0</v>
      </c>
      <c r="N44" s="3">
        <f>SUM(N38:N41)</f>
        <v>0</v>
      </c>
      <c r="O44" s="3">
        <f t="shared" ref="O44:P44" si="5">SUM(O38:O41)</f>
        <v>0</v>
      </c>
      <c r="P44" s="3">
        <f t="shared" si="5"/>
        <v>0</v>
      </c>
      <c r="Q44" s="32">
        <f>K44+N44</f>
        <v>0</v>
      </c>
      <c r="R44" s="32">
        <f>L44+O44</f>
        <v>0</v>
      </c>
      <c r="S44" s="32">
        <f>M44+P44</f>
        <v>0</v>
      </c>
    </row>
  </sheetData>
  <mergeCells count="13">
    <mergeCell ref="Q36:S36"/>
    <mergeCell ref="B32:E32"/>
    <mergeCell ref="B36:B37"/>
    <mergeCell ref="E36:G36"/>
    <mergeCell ref="H36:J36"/>
    <mergeCell ref="K36:M36"/>
    <mergeCell ref="N36:P36"/>
    <mergeCell ref="K17:K18"/>
    <mergeCell ref="B17:B18"/>
    <mergeCell ref="C17:C18"/>
    <mergeCell ref="D17:D18"/>
    <mergeCell ref="E17:E18"/>
    <mergeCell ref="F17:J17"/>
  </mergeCells>
  <dataValidations count="4">
    <dataValidation type="whole" operator="lessThan" allowBlank="1" showInputMessage="1" showErrorMessage="1" sqref="N38:P41">
      <formula1>0</formula1>
    </dataValidation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9" zoomScaleNormal="100" workbookViewId="0">
      <selection activeCell="N40" sqref="N40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45">
        <f t="shared" ref="K39:M41" si="0">C39+E39+H39</f>
        <v>0</v>
      </c>
      <c r="L39" s="45">
        <f t="shared" si="0"/>
        <v>0</v>
      </c>
      <c r="M39" s="45">
        <f t="shared" si="0"/>
        <v>0</v>
      </c>
      <c r="N39" s="25"/>
      <c r="O39" s="25"/>
      <c r="P39" s="25"/>
      <c r="Q39" s="46">
        <f t="shared" ref="Q39:S41" si="1">K39+N39</f>
        <v>0</v>
      </c>
      <c r="R39" s="46">
        <f t="shared" si="1"/>
        <v>0</v>
      </c>
      <c r="S39" s="46">
        <f t="shared" si="1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45">
        <f t="shared" si="0"/>
        <v>0</v>
      </c>
      <c r="L40" s="45">
        <f t="shared" si="0"/>
        <v>0</v>
      </c>
      <c r="M40" s="45">
        <f t="shared" si="0"/>
        <v>0</v>
      </c>
      <c r="N40" s="25"/>
      <c r="O40" s="25"/>
      <c r="P40" s="25"/>
      <c r="Q40" s="46">
        <f t="shared" si="1"/>
        <v>0</v>
      </c>
      <c r="R40" s="46">
        <f t="shared" si="1"/>
        <v>0</v>
      </c>
      <c r="S40" s="46">
        <f t="shared" si="1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45">
        <f t="shared" si="0"/>
        <v>0</v>
      </c>
      <c r="L41" s="45">
        <f t="shared" si="0"/>
        <v>0</v>
      </c>
      <c r="M41" s="45">
        <f t="shared" si="0"/>
        <v>0</v>
      </c>
      <c r="N41" s="25"/>
      <c r="O41" s="25"/>
      <c r="P41" s="25"/>
      <c r="Q41" s="46">
        <f t="shared" si="1"/>
        <v>0</v>
      </c>
      <c r="R41" s="46">
        <f t="shared" si="1"/>
        <v>0</v>
      </c>
      <c r="S41" s="46">
        <f t="shared" si="1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2">SUM(F38:F41)</f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5">
        <f t="shared" si="2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3">F42</f>
        <v>0</v>
      </c>
      <c r="G44" s="45">
        <f t="shared" si="3"/>
        <v>0</v>
      </c>
      <c r="H44" s="45">
        <f t="shared" si="3"/>
        <v>0</v>
      </c>
      <c r="I44" s="45">
        <f t="shared" si="3"/>
        <v>0</v>
      </c>
      <c r="J44" s="45">
        <f t="shared" si="3"/>
        <v>0</v>
      </c>
      <c r="K44" s="47">
        <f>K42+K43</f>
        <v>0</v>
      </c>
      <c r="L44" s="47">
        <f t="shared" ref="L44:M44" si="4">L42+L43</f>
        <v>0</v>
      </c>
      <c r="M44" s="47">
        <f t="shared" si="4"/>
        <v>0</v>
      </c>
      <c r="N44" s="47">
        <f>SUM(N38:N41)</f>
        <v>0</v>
      </c>
      <c r="O44" s="47">
        <f t="shared" ref="O44:P44" si="5">SUM(O38:O41)</f>
        <v>0</v>
      </c>
      <c r="P44" s="47">
        <f t="shared" si="5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8"/>
  <sheetViews>
    <sheetView topLeftCell="A23" zoomScaleNormal="100" workbookViewId="0">
      <selection activeCell="B50" sqref="B50"/>
    </sheetView>
  </sheetViews>
  <sheetFormatPr defaultRowHeight="14.4" x14ac:dyDescent="0.3"/>
  <cols>
    <col min="1" max="1" width="6" customWidth="1"/>
    <col min="2" max="2" width="33.109375" customWidth="1"/>
    <col min="3" max="3" width="25.5546875" customWidth="1"/>
    <col min="4" max="4" width="31.5546875" customWidth="1"/>
    <col min="5" max="5" width="40.33203125" customWidth="1"/>
    <col min="6" max="6" width="28.44140625" customWidth="1"/>
    <col min="7" max="7" width="22.33203125" customWidth="1"/>
    <col min="8" max="9" width="10.44140625" customWidth="1"/>
    <col min="10" max="10" width="12.6640625" customWidth="1"/>
    <col min="11" max="11" width="24.5546875" customWidth="1"/>
    <col min="12" max="12" width="8.5546875" customWidth="1"/>
    <col min="13" max="13" width="10.109375" customWidth="1"/>
    <col min="14" max="14" width="9.5546875" customWidth="1"/>
    <col min="15" max="15" width="8.109375" customWidth="1"/>
    <col min="16" max="16" width="8" customWidth="1"/>
    <col min="21" max="23" width="9.109375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>
        <v>1092</v>
      </c>
      <c r="E5" s="30" t="s">
        <v>53</v>
      </c>
      <c r="F5" s="22" t="s">
        <v>120</v>
      </c>
      <c r="H5" s="2"/>
      <c r="I5" s="2"/>
      <c r="J5" s="2"/>
    </row>
    <row r="6" spans="1:23" ht="18" customHeight="1" x14ac:dyDescent="0.3">
      <c r="B6" s="30" t="s">
        <v>50</v>
      </c>
      <c r="C6" s="22" t="s">
        <v>122</v>
      </c>
      <c r="E6" s="30" t="s">
        <v>54</v>
      </c>
      <c r="F6" s="22" t="s">
        <v>121</v>
      </c>
      <c r="H6" s="2"/>
      <c r="I6" s="2"/>
      <c r="J6" s="2"/>
    </row>
    <row r="7" spans="1:23" ht="18" customHeight="1" x14ac:dyDescent="0.3">
      <c r="B7" s="30" t="s">
        <v>51</v>
      </c>
      <c r="C7" s="22">
        <v>11001</v>
      </c>
      <c r="H7" s="2"/>
      <c r="I7" s="2"/>
      <c r="J7" s="2"/>
    </row>
    <row r="8" spans="1:23" ht="70.5" customHeight="1" x14ac:dyDescent="0.3">
      <c r="B8" s="30" t="s">
        <v>52</v>
      </c>
      <c r="C8" s="70" t="s">
        <v>123</v>
      </c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40.200000000000003" x14ac:dyDescent="0.35">
      <c r="B13" s="23" t="s">
        <v>17</v>
      </c>
      <c r="C13" s="72" t="s">
        <v>125</v>
      </c>
      <c r="D13" s="72" t="s">
        <v>171</v>
      </c>
      <c r="E13" s="71" t="s">
        <v>124</v>
      </c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x14ac:dyDescent="0.3">
      <c r="B18" s="104"/>
      <c r="C18" s="104"/>
      <c r="D18" s="104"/>
      <c r="E18" s="104"/>
      <c r="F18" s="36" t="s">
        <v>25</v>
      </c>
      <c r="G18" s="36" t="s">
        <v>26</v>
      </c>
      <c r="H18" s="36" t="s">
        <v>0</v>
      </c>
      <c r="I18" s="36" t="s">
        <v>1</v>
      </c>
      <c r="J18" s="36" t="s">
        <v>3</v>
      </c>
      <c r="K18" s="103"/>
    </row>
    <row r="19" spans="1:11" ht="64.2" customHeight="1" x14ac:dyDescent="0.3">
      <c r="B19" s="74" t="s">
        <v>126</v>
      </c>
      <c r="C19" s="74" t="s">
        <v>127</v>
      </c>
      <c r="D19" s="74" t="s">
        <v>21</v>
      </c>
      <c r="E19" s="81" t="s">
        <v>159</v>
      </c>
      <c r="F19" s="80">
        <v>114</v>
      </c>
      <c r="G19" s="80">
        <v>114</v>
      </c>
      <c r="H19" s="80">
        <v>114</v>
      </c>
      <c r="I19" s="80">
        <v>114</v>
      </c>
      <c r="J19" s="80">
        <v>114</v>
      </c>
      <c r="K19" s="80" t="s">
        <v>137</v>
      </c>
    </row>
    <row r="20" spans="1:11" ht="91.2" customHeight="1" x14ac:dyDescent="0.3">
      <c r="B20" s="76" t="s">
        <v>128</v>
      </c>
      <c r="C20" s="75" t="s">
        <v>129</v>
      </c>
      <c r="D20" s="75" t="s">
        <v>18</v>
      </c>
      <c r="E20" s="81" t="s">
        <v>164</v>
      </c>
      <c r="F20" s="82">
        <v>375226</v>
      </c>
      <c r="G20" s="80">
        <v>494437</v>
      </c>
      <c r="H20" s="80">
        <v>497432</v>
      </c>
      <c r="I20" s="80">
        <v>501621</v>
      </c>
      <c r="J20" s="80">
        <v>503894</v>
      </c>
      <c r="K20" s="81" t="s">
        <v>158</v>
      </c>
    </row>
    <row r="21" spans="1:11" ht="30" customHeight="1" x14ac:dyDescent="0.3">
      <c r="B21" s="86" t="s">
        <v>172</v>
      </c>
      <c r="C21" s="80" t="s">
        <v>160</v>
      </c>
      <c r="D21" s="88" t="s">
        <v>18</v>
      </c>
      <c r="E21" s="80" t="s">
        <v>161</v>
      </c>
      <c r="F21" s="80">
        <v>66140</v>
      </c>
      <c r="G21" s="80">
        <v>83200</v>
      </c>
      <c r="H21" s="80">
        <v>83200</v>
      </c>
      <c r="I21" s="80">
        <v>83200</v>
      </c>
      <c r="J21" s="80">
        <v>83200</v>
      </c>
      <c r="K21" s="90" t="s">
        <v>162</v>
      </c>
    </row>
    <row r="22" spans="1:11" ht="26.4" x14ac:dyDescent="0.3">
      <c r="B22" s="86" t="s">
        <v>173</v>
      </c>
      <c r="C22" s="80" t="s">
        <v>167</v>
      </c>
      <c r="D22" s="88" t="s">
        <v>18</v>
      </c>
      <c r="E22" s="81" t="s">
        <v>165</v>
      </c>
      <c r="F22" s="80">
        <v>68000</v>
      </c>
      <c r="G22" s="80">
        <v>75000</v>
      </c>
      <c r="H22" s="80">
        <v>75000</v>
      </c>
      <c r="I22" s="80">
        <v>75000</v>
      </c>
      <c r="J22" s="80">
        <v>75000</v>
      </c>
      <c r="K22" s="90" t="s">
        <v>162</v>
      </c>
    </row>
    <row r="23" spans="1:11" s="73" customFormat="1" ht="40.200000000000003" customHeight="1" x14ac:dyDescent="0.3">
      <c r="B23" s="86" t="s">
        <v>174</v>
      </c>
      <c r="C23" s="80" t="s">
        <v>129</v>
      </c>
      <c r="D23" s="88" t="s">
        <v>18</v>
      </c>
      <c r="E23" s="80" t="s">
        <v>161</v>
      </c>
      <c r="F23" s="80">
        <v>513308.6</v>
      </c>
      <c r="G23" s="80">
        <v>676389.9</v>
      </c>
      <c r="H23" s="80">
        <v>678821.7</v>
      </c>
      <c r="I23" s="80">
        <v>684551.6</v>
      </c>
      <c r="J23" s="80">
        <v>687660.9</v>
      </c>
      <c r="K23" s="90" t="s">
        <v>163</v>
      </c>
    </row>
    <row r="24" spans="1:11" s="73" customFormat="1" ht="72" customHeight="1" x14ac:dyDescent="0.3">
      <c r="B24" s="86" t="s">
        <v>176</v>
      </c>
      <c r="C24" s="80" t="s">
        <v>129</v>
      </c>
      <c r="D24" s="88" t="s">
        <v>18</v>
      </c>
      <c r="E24" s="80" t="s">
        <v>161</v>
      </c>
      <c r="F24" s="80">
        <v>128005.3</v>
      </c>
      <c r="G24" s="80">
        <v>69366.600000000006</v>
      </c>
      <c r="H24" s="80">
        <v>65332.800000000003</v>
      </c>
      <c r="I24" s="80">
        <v>65739.100000000006</v>
      </c>
      <c r="J24" s="80">
        <v>65665.5</v>
      </c>
      <c r="K24" s="90" t="s">
        <v>163</v>
      </c>
    </row>
    <row r="25" spans="1:11" s="73" customFormat="1" ht="26.4" x14ac:dyDescent="0.3">
      <c r="B25" s="86" t="s">
        <v>175</v>
      </c>
      <c r="C25" s="80" t="s">
        <v>129</v>
      </c>
      <c r="D25" s="88" t="s">
        <v>18</v>
      </c>
      <c r="E25" s="80" t="s">
        <v>161</v>
      </c>
      <c r="F25" s="87">
        <v>19344</v>
      </c>
      <c r="G25" s="80">
        <v>20806.900000000001</v>
      </c>
      <c r="H25" s="80">
        <v>25219.7</v>
      </c>
      <c r="I25" s="80">
        <v>25706.400000000001</v>
      </c>
      <c r="J25" s="80">
        <v>26264.5</v>
      </c>
      <c r="K25" s="90" t="s">
        <v>163</v>
      </c>
    </row>
    <row r="26" spans="1:11" s="73" customFormat="1" ht="35.4" customHeight="1" x14ac:dyDescent="0.3">
      <c r="B26" s="77" t="s">
        <v>166</v>
      </c>
      <c r="C26" s="80" t="s">
        <v>129</v>
      </c>
      <c r="D26" s="88" t="s">
        <v>18</v>
      </c>
      <c r="E26" s="81" t="s">
        <v>164</v>
      </c>
      <c r="F26" s="80">
        <v>720</v>
      </c>
      <c r="G26" s="80">
        <v>1440</v>
      </c>
      <c r="H26" s="80">
        <v>1440</v>
      </c>
      <c r="I26" s="80">
        <v>1440</v>
      </c>
      <c r="J26" s="80">
        <v>1440</v>
      </c>
      <c r="K26" s="81" t="s">
        <v>168</v>
      </c>
    </row>
    <row r="27" spans="1:11" s="73" customFormat="1" ht="38.25" customHeight="1" x14ac:dyDescent="0.3">
      <c r="B27" s="79"/>
      <c r="C27" s="78"/>
      <c r="D27" s="89"/>
      <c r="E27" s="78"/>
      <c r="F27" s="80"/>
      <c r="G27" s="80"/>
      <c r="H27" s="80"/>
      <c r="I27" s="80"/>
      <c r="J27" s="80"/>
      <c r="K27" s="81"/>
    </row>
    <row r="28" spans="1:11" s="73" customFormat="1" x14ac:dyDescent="0.3">
      <c r="B28" s="74"/>
      <c r="C28" s="74"/>
      <c r="D28" s="74"/>
      <c r="E28" s="74"/>
      <c r="F28" s="62"/>
      <c r="G28" s="62"/>
      <c r="H28" s="62"/>
      <c r="I28" s="62"/>
      <c r="J28" s="62"/>
      <c r="K28" s="74"/>
    </row>
    <row r="29" spans="1:11" ht="18" x14ac:dyDescent="0.3">
      <c r="B29" s="2"/>
      <c r="C29" s="2"/>
      <c r="D29" s="2"/>
      <c r="E29" s="2"/>
      <c r="F29" s="2"/>
      <c r="G29" s="2"/>
      <c r="H29" s="2"/>
      <c r="I29" s="2"/>
      <c r="J29" s="2"/>
    </row>
    <row r="30" spans="1:11" ht="16.2" x14ac:dyDescent="0.3">
      <c r="A30" s="11" t="s">
        <v>27</v>
      </c>
      <c r="C30" s="12"/>
      <c r="D30" s="12"/>
      <c r="E30" s="12"/>
      <c r="F30" s="12"/>
      <c r="G30" s="12"/>
      <c r="H30" s="12"/>
      <c r="I30" s="12"/>
      <c r="J30" s="12"/>
    </row>
    <row r="31" spans="1:11" ht="15" x14ac:dyDescent="0.3">
      <c r="A31" s="13"/>
      <c r="C31" s="14"/>
      <c r="D31" s="14"/>
      <c r="E31" s="14"/>
      <c r="F31" s="14"/>
      <c r="G31" s="14"/>
      <c r="H31" s="14"/>
      <c r="I31" s="14"/>
      <c r="J31" s="14"/>
    </row>
    <row r="32" spans="1:11" ht="15" x14ac:dyDescent="0.3">
      <c r="A32" s="15" t="s">
        <v>28</v>
      </c>
      <c r="C32" s="16"/>
      <c r="D32" s="16"/>
      <c r="E32" s="12"/>
      <c r="F32" s="12"/>
      <c r="G32" s="12"/>
      <c r="H32" s="12"/>
      <c r="I32" s="12"/>
      <c r="J32" s="12"/>
    </row>
    <row r="33" spans="1:19" ht="18.75" customHeight="1" x14ac:dyDescent="0.3">
      <c r="B33" s="16"/>
      <c r="C33" s="16"/>
      <c r="D33" s="16"/>
      <c r="E33" s="12"/>
      <c r="F33" s="12"/>
      <c r="G33" s="12"/>
      <c r="H33" s="12"/>
      <c r="I33" s="12"/>
      <c r="J33" s="12"/>
    </row>
    <row r="34" spans="1:19" ht="24" customHeight="1" x14ac:dyDescent="0.3">
      <c r="B34" s="16"/>
      <c r="C34" s="16"/>
      <c r="D34" s="16"/>
      <c r="E34" s="12"/>
      <c r="F34" s="12"/>
      <c r="G34" s="12"/>
      <c r="H34" s="12"/>
      <c r="I34" s="12"/>
      <c r="J34" s="12"/>
    </row>
    <row r="35" spans="1:19" ht="21.75" customHeight="1" x14ac:dyDescent="0.3">
      <c r="B35" s="16"/>
      <c r="C35" s="16"/>
      <c r="D35" s="16"/>
      <c r="E35" s="12"/>
      <c r="F35" s="12"/>
      <c r="G35" s="12"/>
      <c r="H35" s="12"/>
      <c r="I35" s="12"/>
      <c r="J35" s="12"/>
    </row>
    <row r="36" spans="1:19" ht="22.5" customHeight="1" x14ac:dyDescent="0.3">
      <c r="B36" s="16"/>
      <c r="C36" s="16"/>
      <c r="D36" s="16"/>
      <c r="E36" s="12"/>
      <c r="F36" s="12"/>
      <c r="G36" s="12"/>
      <c r="H36" s="12"/>
      <c r="I36" s="12"/>
      <c r="J36" s="12"/>
    </row>
    <row r="37" spans="1:19" ht="15" x14ac:dyDescent="0.3">
      <c r="A37" s="15" t="s">
        <v>29</v>
      </c>
      <c r="E37" s="12"/>
      <c r="F37" s="12"/>
      <c r="G37" s="12"/>
      <c r="H37" s="12"/>
      <c r="I37" s="12"/>
      <c r="J37" s="12"/>
    </row>
    <row r="38" spans="1:19" ht="62.25" customHeight="1" x14ac:dyDescent="0.3">
      <c r="B38" s="99"/>
      <c r="C38" s="100"/>
      <c r="D38" s="100"/>
      <c r="E38" s="101"/>
      <c r="F38" s="12"/>
      <c r="G38" s="12"/>
      <c r="H38" s="12"/>
      <c r="I38" s="12"/>
      <c r="J38" s="12"/>
    </row>
    <row r="39" spans="1:19" ht="18" x14ac:dyDescent="0.3">
      <c r="B39" s="2"/>
      <c r="C39" s="2"/>
      <c r="D39" s="2"/>
      <c r="E39" s="12"/>
      <c r="F39" s="12"/>
      <c r="G39" s="12"/>
      <c r="H39" s="12"/>
      <c r="I39" s="12"/>
      <c r="J39" s="12"/>
    </row>
    <row r="40" spans="1:19" ht="15" x14ac:dyDescent="0.35">
      <c r="A40" s="6" t="s">
        <v>30</v>
      </c>
    </row>
    <row r="42" spans="1:19" ht="43.5" customHeight="1" x14ac:dyDescent="0.3">
      <c r="B42" s="102" t="s">
        <v>65</v>
      </c>
      <c r="C42" s="35" t="s">
        <v>66</v>
      </c>
      <c r="D42" s="35" t="s">
        <v>67</v>
      </c>
      <c r="E42" s="93" t="s">
        <v>68</v>
      </c>
      <c r="F42" s="93"/>
      <c r="G42" s="93"/>
      <c r="H42" s="93" t="s">
        <v>69</v>
      </c>
      <c r="I42" s="93"/>
      <c r="J42" s="93"/>
      <c r="K42" s="93" t="s">
        <v>70</v>
      </c>
      <c r="L42" s="93"/>
      <c r="M42" s="93"/>
      <c r="N42" s="93" t="s">
        <v>71</v>
      </c>
      <c r="O42" s="93"/>
      <c r="P42" s="93"/>
      <c r="Q42" s="98" t="s">
        <v>72</v>
      </c>
      <c r="R42" s="98"/>
      <c r="S42" s="98"/>
    </row>
    <row r="43" spans="1:19" ht="30" customHeight="1" x14ac:dyDescent="0.3">
      <c r="B43" s="102"/>
      <c r="C43" s="35" t="s">
        <v>9</v>
      </c>
      <c r="D43" s="35" t="s">
        <v>10</v>
      </c>
      <c r="E43" s="33" t="s">
        <v>0</v>
      </c>
      <c r="F43" s="33" t="s">
        <v>1</v>
      </c>
      <c r="G43" s="33" t="s">
        <v>3</v>
      </c>
      <c r="H43" s="33" t="s">
        <v>0</v>
      </c>
      <c r="I43" s="33" t="s">
        <v>1</v>
      </c>
      <c r="J43" s="33" t="s">
        <v>3</v>
      </c>
      <c r="K43" s="33" t="s">
        <v>13</v>
      </c>
      <c r="L43" s="33" t="s">
        <v>12</v>
      </c>
      <c r="M43" s="33" t="s">
        <v>11</v>
      </c>
      <c r="N43" s="33" t="s">
        <v>13</v>
      </c>
      <c r="O43" s="33" t="s">
        <v>12</v>
      </c>
      <c r="P43" s="33" t="s">
        <v>11</v>
      </c>
      <c r="Q43" s="34" t="s">
        <v>0</v>
      </c>
      <c r="R43" s="34" t="s">
        <v>1</v>
      </c>
      <c r="S43" s="34" t="s">
        <v>3</v>
      </c>
    </row>
    <row r="44" spans="1:19" ht="26.4" x14ac:dyDescent="0.3">
      <c r="B44" s="77" t="s">
        <v>138</v>
      </c>
      <c r="C44" s="61">
        <v>513308.6</v>
      </c>
      <c r="D44" s="61">
        <v>676389.9</v>
      </c>
      <c r="E44" s="61">
        <v>165513.1</v>
      </c>
      <c r="F44" s="61">
        <v>171243</v>
      </c>
      <c r="G44" s="61">
        <v>174352.3</v>
      </c>
      <c r="H44" s="25"/>
      <c r="I44" s="25"/>
      <c r="J44" s="25"/>
      <c r="K44" s="18">
        <f>C44+E44+H44</f>
        <v>678821.7</v>
      </c>
      <c r="L44" s="18">
        <f>C44+F44+I44</f>
        <v>684551.6</v>
      </c>
      <c r="M44" s="18">
        <f>C44+G44+J44</f>
        <v>687660.89999999991</v>
      </c>
      <c r="N44" s="25"/>
      <c r="O44" s="25"/>
      <c r="P44" s="25"/>
      <c r="Q44" s="32">
        <f>K44+N44</f>
        <v>678821.7</v>
      </c>
      <c r="R44" s="32">
        <f>L44+O44</f>
        <v>684551.6</v>
      </c>
      <c r="S44" s="32">
        <f>M44+P44</f>
        <v>687660.89999999991</v>
      </c>
    </row>
    <row r="45" spans="1:19" ht="26.4" x14ac:dyDescent="0.3">
      <c r="B45" s="77" t="s">
        <v>139</v>
      </c>
      <c r="C45" s="24">
        <v>128005.3</v>
      </c>
      <c r="D45" s="24">
        <v>69366.600000000006</v>
      </c>
      <c r="E45" s="77">
        <v>-62672.5</v>
      </c>
      <c r="F45" s="77">
        <v>-62266.2</v>
      </c>
      <c r="G45" s="77">
        <v>-62339.8</v>
      </c>
      <c r="H45" s="25"/>
      <c r="I45" s="25"/>
      <c r="J45" s="25"/>
      <c r="K45" s="67">
        <f t="shared" ref="K45:K50" si="0">C45+E45+H45</f>
        <v>65332.800000000003</v>
      </c>
      <c r="L45" s="67">
        <f t="shared" ref="L45:L50" si="1">C45+F45+I45</f>
        <v>65739.100000000006</v>
      </c>
      <c r="M45" s="67">
        <f t="shared" ref="M45:M50" si="2">C45+G45+J45</f>
        <v>65665.5</v>
      </c>
      <c r="N45" s="25"/>
      <c r="O45" s="25"/>
      <c r="P45" s="25"/>
      <c r="Q45" s="32">
        <f t="shared" ref="Q45:Q50" si="3">K45+N45</f>
        <v>65332.800000000003</v>
      </c>
      <c r="R45" s="32">
        <f t="shared" ref="R45:R50" si="4">L45+O45</f>
        <v>65739.100000000006</v>
      </c>
      <c r="S45" s="32">
        <f t="shared" ref="S45:S50" si="5">M45+P45</f>
        <v>65665.5</v>
      </c>
    </row>
    <row r="46" spans="1:19" ht="26.4" x14ac:dyDescent="0.3">
      <c r="B46" s="24" t="s">
        <v>140</v>
      </c>
      <c r="C46" s="24">
        <v>19344</v>
      </c>
      <c r="D46" s="24">
        <v>20806.900000000001</v>
      </c>
      <c r="E46" s="77">
        <v>5875.7</v>
      </c>
      <c r="F46" s="77">
        <v>6362.4</v>
      </c>
      <c r="G46" s="77">
        <v>6920.5</v>
      </c>
      <c r="H46" s="25"/>
      <c r="I46" s="25"/>
      <c r="J46" s="25"/>
      <c r="K46" s="67">
        <f t="shared" si="0"/>
        <v>25219.7</v>
      </c>
      <c r="L46" s="67">
        <f t="shared" si="1"/>
        <v>25706.400000000001</v>
      </c>
      <c r="M46" s="67">
        <f t="shared" si="2"/>
        <v>26264.5</v>
      </c>
      <c r="N46" s="25"/>
      <c r="O46" s="25"/>
      <c r="P46" s="25"/>
      <c r="Q46" s="32">
        <f t="shared" si="3"/>
        <v>25219.7</v>
      </c>
      <c r="R46" s="32">
        <f t="shared" si="4"/>
        <v>25706.400000000001</v>
      </c>
      <c r="S46" s="32">
        <f t="shared" si="5"/>
        <v>26264.5</v>
      </c>
    </row>
    <row r="47" spans="1:19" s="73" customFormat="1" x14ac:dyDescent="0.3">
      <c r="B47" s="77" t="s">
        <v>141</v>
      </c>
      <c r="C47" s="61">
        <v>2058.3000000000002</v>
      </c>
      <c r="D47" s="61">
        <v>4236.8999999999996</v>
      </c>
      <c r="E47" s="61">
        <v>2144.9</v>
      </c>
      <c r="F47" s="61">
        <v>2144.9</v>
      </c>
      <c r="G47" s="61">
        <v>2144.9</v>
      </c>
      <c r="H47" s="25"/>
      <c r="I47" s="25"/>
      <c r="J47" s="25"/>
      <c r="K47" s="68">
        <f>C47+E47+H47</f>
        <v>4203.2000000000007</v>
      </c>
      <c r="L47" s="68">
        <f>C47+F47+I47</f>
        <v>4203.2000000000007</v>
      </c>
      <c r="M47" s="68">
        <f>C47+G47+J47</f>
        <v>4203.2000000000007</v>
      </c>
      <c r="N47" s="25"/>
      <c r="O47" s="25"/>
      <c r="P47" s="25"/>
      <c r="Q47" s="69">
        <f>K47+N47</f>
        <v>4203.2000000000007</v>
      </c>
      <c r="R47" s="69">
        <f>L47+O47</f>
        <v>4203.2000000000007</v>
      </c>
      <c r="S47" s="69">
        <f>M47+P47</f>
        <v>4203.2000000000007</v>
      </c>
    </row>
    <row r="48" spans="1:19" s="73" customFormat="1" x14ac:dyDescent="0.3">
      <c r="B48" s="77" t="s">
        <v>130</v>
      </c>
      <c r="C48" s="77">
        <v>1618</v>
      </c>
      <c r="D48" s="77">
        <v>2430</v>
      </c>
      <c r="E48" s="77">
        <v>2712</v>
      </c>
      <c r="F48" s="77">
        <v>212</v>
      </c>
      <c r="G48" s="77">
        <v>212</v>
      </c>
      <c r="H48" s="25"/>
      <c r="I48" s="25"/>
      <c r="J48" s="25"/>
      <c r="K48" s="68">
        <f t="shared" ref="K48:K49" si="6">C48+E48+H48</f>
        <v>4330</v>
      </c>
      <c r="L48" s="68">
        <f t="shared" ref="L48:L49" si="7">C48+F48+I48</f>
        <v>1830</v>
      </c>
      <c r="M48" s="68">
        <f t="shared" ref="M48:M49" si="8">C48+G48+J48</f>
        <v>1830</v>
      </c>
      <c r="N48" s="25"/>
      <c r="O48" s="25"/>
      <c r="P48" s="25"/>
      <c r="Q48" s="69">
        <f t="shared" ref="Q48:Q49" si="9">K48+N48</f>
        <v>4330</v>
      </c>
      <c r="R48" s="69">
        <f t="shared" ref="R48:R49" si="10">L48+O48</f>
        <v>1830</v>
      </c>
      <c r="S48" s="69">
        <f t="shared" ref="S48:S49" si="11">M48+P48</f>
        <v>1830</v>
      </c>
    </row>
    <row r="49" spans="2:19" s="73" customFormat="1" x14ac:dyDescent="0.3">
      <c r="B49" s="77" t="s">
        <v>132</v>
      </c>
      <c r="C49" s="77">
        <v>4086.6</v>
      </c>
      <c r="D49" s="77">
        <v>3571.4</v>
      </c>
      <c r="E49" s="77">
        <v>1501.4</v>
      </c>
      <c r="F49" s="77">
        <v>1501.4</v>
      </c>
      <c r="G49" s="77">
        <v>1501.4</v>
      </c>
      <c r="H49" s="25"/>
      <c r="I49" s="25"/>
      <c r="J49" s="25"/>
      <c r="K49" s="68">
        <f t="shared" si="6"/>
        <v>5588</v>
      </c>
      <c r="L49" s="68">
        <f t="shared" si="7"/>
        <v>5588</v>
      </c>
      <c r="M49" s="68">
        <f t="shared" si="8"/>
        <v>5588</v>
      </c>
      <c r="N49" s="25"/>
      <c r="O49" s="25"/>
      <c r="P49" s="25"/>
      <c r="Q49" s="69">
        <f t="shared" si="9"/>
        <v>5588</v>
      </c>
      <c r="R49" s="69">
        <f t="shared" si="10"/>
        <v>5588</v>
      </c>
      <c r="S49" s="69">
        <f t="shared" si="11"/>
        <v>5588</v>
      </c>
    </row>
    <row r="50" spans="2:19" ht="26.4" x14ac:dyDescent="0.3">
      <c r="B50" s="24" t="s">
        <v>143</v>
      </c>
      <c r="C50" s="24">
        <v>897.6</v>
      </c>
      <c r="D50" s="24">
        <v>7622.4</v>
      </c>
      <c r="E50" s="77">
        <v>1602.4</v>
      </c>
      <c r="F50" s="77">
        <v>102.4</v>
      </c>
      <c r="G50" s="77">
        <v>102.4</v>
      </c>
      <c r="H50" s="25"/>
      <c r="I50" s="25"/>
      <c r="J50" s="25"/>
      <c r="K50" s="67">
        <f t="shared" si="0"/>
        <v>2500</v>
      </c>
      <c r="L50" s="67">
        <f t="shared" si="1"/>
        <v>1000</v>
      </c>
      <c r="M50" s="67">
        <f t="shared" si="2"/>
        <v>1000</v>
      </c>
      <c r="N50" s="25"/>
      <c r="O50" s="25"/>
      <c r="P50" s="25"/>
      <c r="Q50" s="32">
        <f t="shared" si="3"/>
        <v>2500</v>
      </c>
      <c r="R50" s="32">
        <f t="shared" si="4"/>
        <v>1000</v>
      </c>
      <c r="S50" s="32">
        <f t="shared" si="5"/>
        <v>1000</v>
      </c>
    </row>
    <row r="51" spans="2:19" s="73" customFormat="1" x14ac:dyDescent="0.3">
      <c r="B51" s="77" t="s">
        <v>144</v>
      </c>
      <c r="C51" s="61">
        <v>867.2</v>
      </c>
      <c r="D51" s="61">
        <v>2346.6</v>
      </c>
      <c r="E51" s="61">
        <v>400.2</v>
      </c>
      <c r="F51" s="61">
        <v>400.2</v>
      </c>
      <c r="G51" s="61">
        <v>400.2</v>
      </c>
      <c r="H51" s="25"/>
      <c r="I51" s="25"/>
      <c r="J51" s="25"/>
      <c r="K51" s="68">
        <f>C51+E51+H51</f>
        <v>1267.4000000000001</v>
      </c>
      <c r="L51" s="68">
        <f>C51+F51+I51</f>
        <v>1267.4000000000001</v>
      </c>
      <c r="M51" s="68">
        <f>C51+G51+J51</f>
        <v>1267.4000000000001</v>
      </c>
      <c r="N51" s="25"/>
      <c r="O51" s="25"/>
      <c r="P51" s="25"/>
      <c r="Q51" s="69">
        <f>K51+N51</f>
        <v>1267.4000000000001</v>
      </c>
      <c r="R51" s="69">
        <f>L51+O51</f>
        <v>1267.4000000000001</v>
      </c>
      <c r="S51" s="69">
        <f>M51+P51</f>
        <v>1267.4000000000001</v>
      </c>
    </row>
    <row r="52" spans="2:19" s="73" customFormat="1" x14ac:dyDescent="0.3">
      <c r="B52" s="77" t="s">
        <v>135</v>
      </c>
      <c r="C52" s="77">
        <v>17371.7</v>
      </c>
      <c r="D52" s="77">
        <v>14470</v>
      </c>
      <c r="E52" s="77">
        <v>-361.1</v>
      </c>
      <c r="F52" s="77">
        <v>-361.1</v>
      </c>
      <c r="G52" s="77">
        <v>-361.1</v>
      </c>
      <c r="H52" s="25"/>
      <c r="I52" s="25"/>
      <c r="J52" s="25"/>
      <c r="K52" s="68">
        <f t="shared" ref="K52:K54" si="12">C52+E52+H52</f>
        <v>17010.600000000002</v>
      </c>
      <c r="L52" s="68">
        <f t="shared" ref="L52:L54" si="13">C52+F52+I52</f>
        <v>17010.600000000002</v>
      </c>
      <c r="M52" s="68">
        <f t="shared" ref="M52:M54" si="14">C52+G52+J52</f>
        <v>17010.600000000002</v>
      </c>
      <c r="N52" s="25"/>
      <c r="O52" s="25"/>
      <c r="P52" s="25"/>
      <c r="Q52" s="69">
        <f t="shared" ref="Q52:Q54" si="15">K52+N52</f>
        <v>17010.600000000002</v>
      </c>
      <c r="R52" s="69">
        <f t="shared" ref="R52:R54" si="16">L52+O52</f>
        <v>17010.600000000002</v>
      </c>
      <c r="S52" s="69">
        <f t="shared" ref="S52:S54" si="17">M52+P52</f>
        <v>17010.600000000002</v>
      </c>
    </row>
    <row r="53" spans="2:19" s="73" customFormat="1" x14ac:dyDescent="0.3">
      <c r="B53" s="77" t="s">
        <v>136</v>
      </c>
      <c r="C53" s="77">
        <v>1224.7</v>
      </c>
      <c r="D53" s="77">
        <v>1516.5</v>
      </c>
      <c r="E53" s="77">
        <v>312.3</v>
      </c>
      <c r="F53" s="77">
        <v>312.3</v>
      </c>
      <c r="G53" s="77">
        <v>312.3</v>
      </c>
      <c r="H53" s="25"/>
      <c r="I53" s="25"/>
      <c r="J53" s="25"/>
      <c r="K53" s="68">
        <f t="shared" si="12"/>
        <v>1537</v>
      </c>
      <c r="L53" s="68">
        <f t="shared" si="13"/>
        <v>1537</v>
      </c>
      <c r="M53" s="68">
        <f t="shared" si="14"/>
        <v>1537</v>
      </c>
      <c r="N53" s="25"/>
      <c r="O53" s="25"/>
      <c r="P53" s="25"/>
      <c r="Q53" s="69">
        <f t="shared" si="15"/>
        <v>1537</v>
      </c>
      <c r="R53" s="69">
        <f t="shared" si="16"/>
        <v>1537</v>
      </c>
      <c r="S53" s="69">
        <f t="shared" si="17"/>
        <v>1537</v>
      </c>
    </row>
    <row r="54" spans="2:19" s="73" customFormat="1" x14ac:dyDescent="0.3">
      <c r="B54" s="77" t="s">
        <v>133</v>
      </c>
      <c r="C54" s="77">
        <v>8743.1</v>
      </c>
      <c r="D54" s="77">
        <v>15790</v>
      </c>
      <c r="E54" s="77">
        <v>7046.9</v>
      </c>
      <c r="F54" s="77">
        <v>7046.9</v>
      </c>
      <c r="G54" s="77">
        <v>7046.9</v>
      </c>
      <c r="H54" s="25"/>
      <c r="I54" s="25"/>
      <c r="J54" s="25"/>
      <c r="K54" s="68">
        <f t="shared" si="12"/>
        <v>15790</v>
      </c>
      <c r="L54" s="68">
        <f t="shared" si="13"/>
        <v>15790</v>
      </c>
      <c r="M54" s="68">
        <f t="shared" si="14"/>
        <v>15790</v>
      </c>
      <c r="N54" s="25"/>
      <c r="O54" s="25"/>
      <c r="P54" s="25"/>
      <c r="Q54" s="69">
        <f t="shared" si="15"/>
        <v>15790</v>
      </c>
      <c r="R54" s="69">
        <f t="shared" si="16"/>
        <v>15790</v>
      </c>
      <c r="S54" s="69">
        <f t="shared" si="17"/>
        <v>15790</v>
      </c>
    </row>
    <row r="55" spans="2:19" s="73" customFormat="1" x14ac:dyDescent="0.3">
      <c r="B55" s="77" t="s">
        <v>145</v>
      </c>
      <c r="C55" s="61">
        <v>10468.6</v>
      </c>
      <c r="D55" s="61">
        <v>12422.7</v>
      </c>
      <c r="E55" s="61">
        <v>1954.1</v>
      </c>
      <c r="F55" s="61">
        <v>1954.1</v>
      </c>
      <c r="G55" s="61">
        <v>1954.1</v>
      </c>
      <c r="H55" s="25"/>
      <c r="I55" s="25"/>
      <c r="J55" s="25"/>
      <c r="K55" s="68">
        <f>C55+E55+H55</f>
        <v>12422.7</v>
      </c>
      <c r="L55" s="68">
        <f>C55+F55+I55</f>
        <v>12422.7</v>
      </c>
      <c r="M55" s="68">
        <f>C55+G55+J55</f>
        <v>12422.7</v>
      </c>
      <c r="N55" s="25"/>
      <c r="O55" s="25"/>
      <c r="P55" s="25"/>
      <c r="Q55" s="69">
        <f>K55+N55</f>
        <v>12422.7</v>
      </c>
      <c r="R55" s="69">
        <f>L55+O55</f>
        <v>12422.7</v>
      </c>
      <c r="S55" s="69">
        <f>M55+P55</f>
        <v>12422.7</v>
      </c>
    </row>
    <row r="56" spans="2:19" s="73" customFormat="1" x14ac:dyDescent="0.3">
      <c r="B56" s="77" t="s">
        <v>146</v>
      </c>
      <c r="C56" s="77">
        <v>538.9</v>
      </c>
      <c r="D56" s="77">
        <v>1596</v>
      </c>
      <c r="E56" s="77">
        <v>1057.0999999999999</v>
      </c>
      <c r="F56" s="77">
        <v>1057.0999999999999</v>
      </c>
      <c r="G56" s="77">
        <v>1057.0999999999999</v>
      </c>
      <c r="H56" s="25"/>
      <c r="I56" s="25"/>
      <c r="J56" s="25"/>
      <c r="K56" s="68">
        <f t="shared" ref="K56:K57" si="18">C56+E56+H56</f>
        <v>1596</v>
      </c>
      <c r="L56" s="68">
        <f t="shared" ref="L56:L57" si="19">C56+F56+I56</f>
        <v>1596</v>
      </c>
      <c r="M56" s="68">
        <f t="shared" ref="M56:M57" si="20">C56+G56+J56</f>
        <v>1596</v>
      </c>
      <c r="N56" s="25"/>
      <c r="O56" s="25"/>
      <c r="P56" s="25"/>
      <c r="Q56" s="69">
        <f t="shared" ref="Q56:Q57" si="21">K56+N56</f>
        <v>1596</v>
      </c>
      <c r="R56" s="69">
        <f t="shared" ref="R56:R57" si="22">L56+O56</f>
        <v>1596</v>
      </c>
      <c r="S56" s="69">
        <f t="shared" ref="S56:S57" si="23">M56+P56</f>
        <v>1596</v>
      </c>
    </row>
    <row r="57" spans="2:19" s="73" customFormat="1" x14ac:dyDescent="0.3">
      <c r="B57" s="77" t="s">
        <v>131</v>
      </c>
      <c r="C57" s="77">
        <v>555</v>
      </c>
      <c r="D57" s="77">
        <v>650</v>
      </c>
      <c r="E57" s="77">
        <v>95</v>
      </c>
      <c r="F57" s="77">
        <v>95</v>
      </c>
      <c r="G57" s="77">
        <v>95</v>
      </c>
      <c r="H57" s="25"/>
      <c r="I57" s="25"/>
      <c r="J57" s="25"/>
      <c r="K57" s="68">
        <f t="shared" si="18"/>
        <v>650</v>
      </c>
      <c r="L57" s="68">
        <f t="shared" si="19"/>
        <v>650</v>
      </c>
      <c r="M57" s="68">
        <f t="shared" si="20"/>
        <v>650</v>
      </c>
      <c r="N57" s="25"/>
      <c r="O57" s="25"/>
      <c r="P57" s="25"/>
      <c r="Q57" s="69">
        <f t="shared" si="21"/>
        <v>650</v>
      </c>
      <c r="R57" s="69">
        <f t="shared" si="22"/>
        <v>650</v>
      </c>
      <c r="S57" s="69">
        <f t="shared" si="23"/>
        <v>650</v>
      </c>
    </row>
    <row r="58" spans="2:19" s="73" customFormat="1" ht="26.4" x14ac:dyDescent="0.3">
      <c r="B58" s="77" t="s">
        <v>147</v>
      </c>
      <c r="C58" s="61">
        <v>7298.3</v>
      </c>
      <c r="D58" s="61">
        <v>12000</v>
      </c>
      <c r="E58" s="61">
        <v>4701.7</v>
      </c>
      <c r="F58" s="61">
        <v>4701.7</v>
      </c>
      <c r="G58" s="61">
        <v>4701.7</v>
      </c>
      <c r="H58" s="25"/>
      <c r="I58" s="25"/>
      <c r="J58" s="25"/>
      <c r="K58" s="68">
        <f>C58+E58+H58</f>
        <v>12000</v>
      </c>
      <c r="L58" s="68">
        <f>C58+F58+I58</f>
        <v>12000</v>
      </c>
      <c r="M58" s="68">
        <f>C58+G58+J58</f>
        <v>12000</v>
      </c>
      <c r="N58" s="25"/>
      <c r="O58" s="25"/>
      <c r="P58" s="25"/>
      <c r="Q58" s="69">
        <f>K58+N58</f>
        <v>12000</v>
      </c>
      <c r="R58" s="69">
        <f>L58+O58</f>
        <v>12000</v>
      </c>
      <c r="S58" s="69">
        <f>M58+P58</f>
        <v>12000</v>
      </c>
    </row>
    <row r="59" spans="2:19" s="73" customFormat="1" x14ac:dyDescent="0.3">
      <c r="B59" s="77" t="s">
        <v>148</v>
      </c>
      <c r="C59" s="77"/>
      <c r="D59" s="77">
        <v>300</v>
      </c>
      <c r="E59" s="77">
        <v>300</v>
      </c>
      <c r="F59" s="77">
        <v>300</v>
      </c>
      <c r="G59" s="77">
        <v>300</v>
      </c>
      <c r="H59" s="25"/>
      <c r="I59" s="25"/>
      <c r="J59" s="25"/>
      <c r="K59" s="68">
        <f t="shared" ref="K59:K61" si="24">C59+E59+H59</f>
        <v>300</v>
      </c>
      <c r="L59" s="68">
        <f t="shared" ref="L59:L61" si="25">C59+F59+I59</f>
        <v>300</v>
      </c>
      <c r="M59" s="68">
        <f t="shared" ref="M59:M61" si="26">C59+G59+J59</f>
        <v>300</v>
      </c>
      <c r="N59" s="25"/>
      <c r="O59" s="25"/>
      <c r="P59" s="25"/>
      <c r="Q59" s="69">
        <f t="shared" ref="Q59:Q61" si="27">K59+N59</f>
        <v>300</v>
      </c>
      <c r="R59" s="69">
        <f t="shared" ref="R59:R61" si="28">L59+O59</f>
        <v>300</v>
      </c>
      <c r="S59" s="69">
        <f t="shared" ref="S59:S61" si="29">M59+P59</f>
        <v>300</v>
      </c>
    </row>
    <row r="60" spans="2:19" s="73" customFormat="1" ht="26.4" x14ac:dyDescent="0.3">
      <c r="B60" s="77" t="s">
        <v>142</v>
      </c>
      <c r="C60" s="77"/>
      <c r="D60" s="77">
        <v>100</v>
      </c>
      <c r="E60" s="77">
        <v>100</v>
      </c>
      <c r="F60" s="77">
        <v>100</v>
      </c>
      <c r="G60" s="77">
        <v>100</v>
      </c>
      <c r="H60" s="25"/>
      <c r="I60" s="25"/>
      <c r="J60" s="25"/>
      <c r="K60" s="68">
        <f t="shared" si="24"/>
        <v>100</v>
      </c>
      <c r="L60" s="68">
        <f t="shared" si="25"/>
        <v>100</v>
      </c>
      <c r="M60" s="68">
        <f t="shared" si="26"/>
        <v>100</v>
      </c>
      <c r="N60" s="25"/>
      <c r="O60" s="25"/>
      <c r="P60" s="25"/>
      <c r="Q60" s="69">
        <f t="shared" si="27"/>
        <v>100</v>
      </c>
      <c r="R60" s="69">
        <f t="shared" si="28"/>
        <v>100</v>
      </c>
      <c r="S60" s="69">
        <f t="shared" si="29"/>
        <v>100</v>
      </c>
    </row>
    <row r="61" spans="2:19" s="73" customFormat="1" ht="26.4" x14ac:dyDescent="0.3">
      <c r="B61" s="77" t="s">
        <v>150</v>
      </c>
      <c r="C61" s="77">
        <v>2746.7</v>
      </c>
      <c r="D61" s="77">
        <v>1900</v>
      </c>
      <c r="E61" s="77">
        <v>-846.7</v>
      </c>
      <c r="F61" s="77">
        <v>-846.7</v>
      </c>
      <c r="G61" s="77">
        <v>-846.7</v>
      </c>
      <c r="H61" s="25"/>
      <c r="I61" s="25"/>
      <c r="J61" s="25"/>
      <c r="K61" s="68">
        <f t="shared" si="24"/>
        <v>1899.9999999999998</v>
      </c>
      <c r="L61" s="68">
        <f t="shared" si="25"/>
        <v>1899.9999999999998</v>
      </c>
      <c r="M61" s="68">
        <f t="shared" si="26"/>
        <v>1899.9999999999998</v>
      </c>
      <c r="N61" s="25"/>
      <c r="O61" s="25"/>
      <c r="P61" s="25"/>
      <c r="Q61" s="69">
        <f t="shared" si="27"/>
        <v>1899.9999999999998</v>
      </c>
      <c r="R61" s="69">
        <f t="shared" si="28"/>
        <v>1899.9999999999998</v>
      </c>
      <c r="S61" s="69">
        <f t="shared" si="29"/>
        <v>1899.9999999999998</v>
      </c>
    </row>
    <row r="62" spans="2:19" s="73" customFormat="1" x14ac:dyDescent="0.3">
      <c r="B62" s="77" t="s">
        <v>149</v>
      </c>
      <c r="C62" s="61">
        <v>55.1</v>
      </c>
      <c r="D62" s="61">
        <v>300</v>
      </c>
      <c r="E62" s="61">
        <v>244.9</v>
      </c>
      <c r="F62" s="61">
        <v>244.9</v>
      </c>
      <c r="G62" s="61">
        <v>244.9</v>
      </c>
      <c r="H62" s="25"/>
      <c r="I62" s="25"/>
      <c r="J62" s="25"/>
      <c r="K62" s="68">
        <f>C62+E62+H62</f>
        <v>300</v>
      </c>
      <c r="L62" s="68">
        <f>C62+F62+I62</f>
        <v>300</v>
      </c>
      <c r="M62" s="68">
        <f>C62+G62+J62</f>
        <v>300</v>
      </c>
      <c r="N62" s="25"/>
      <c r="O62" s="25"/>
      <c r="P62" s="25"/>
      <c r="Q62" s="69">
        <f>K62+N62</f>
        <v>300</v>
      </c>
      <c r="R62" s="69">
        <f>L62+O62</f>
        <v>300</v>
      </c>
      <c r="S62" s="69">
        <f>M62+P62</f>
        <v>300</v>
      </c>
    </row>
    <row r="63" spans="2:19" s="73" customFormat="1" x14ac:dyDescent="0.3">
      <c r="B63" s="77" t="s">
        <v>134</v>
      </c>
      <c r="C63" s="77">
        <v>629.6</v>
      </c>
      <c r="D63" s="77">
        <v>792</v>
      </c>
      <c r="E63" s="77">
        <v>162.4</v>
      </c>
      <c r="F63" s="77">
        <v>162.4</v>
      </c>
      <c r="G63" s="77">
        <v>162.4</v>
      </c>
      <c r="H63" s="25"/>
      <c r="I63" s="25"/>
      <c r="J63" s="25"/>
      <c r="K63" s="68">
        <f t="shared" ref="K63:K65" si="30">C63+E63+H63</f>
        <v>792</v>
      </c>
      <c r="L63" s="68">
        <f t="shared" ref="L63:L65" si="31">C63+F63+I63</f>
        <v>792</v>
      </c>
      <c r="M63" s="68">
        <f t="shared" ref="M63:M65" si="32">C63+G63+J63</f>
        <v>792</v>
      </c>
      <c r="N63" s="25"/>
      <c r="O63" s="25"/>
      <c r="P63" s="25"/>
      <c r="Q63" s="69">
        <f t="shared" ref="Q63:Q65" si="33">K63+N63</f>
        <v>792</v>
      </c>
      <c r="R63" s="69">
        <f t="shared" ref="R63:R65" si="34">L63+O63</f>
        <v>792</v>
      </c>
      <c r="S63" s="69">
        <f t="shared" ref="S63:S65" si="35">M63+P63</f>
        <v>792</v>
      </c>
    </row>
    <row r="64" spans="2:19" s="73" customFormat="1" x14ac:dyDescent="0.3">
      <c r="B64" s="77"/>
      <c r="C64" s="77"/>
      <c r="D64" s="77"/>
      <c r="E64" s="25"/>
      <c r="F64" s="25"/>
      <c r="G64" s="25"/>
      <c r="H64" s="25"/>
      <c r="I64" s="25"/>
      <c r="J64" s="25"/>
      <c r="K64" s="68">
        <f t="shared" si="30"/>
        <v>0</v>
      </c>
      <c r="L64" s="68">
        <f t="shared" si="31"/>
        <v>0</v>
      </c>
      <c r="M64" s="68">
        <f t="shared" si="32"/>
        <v>0</v>
      </c>
      <c r="N64" s="25"/>
      <c r="O64" s="25"/>
      <c r="P64" s="25"/>
      <c r="Q64" s="69">
        <f t="shared" si="33"/>
        <v>0</v>
      </c>
      <c r="R64" s="69">
        <f t="shared" si="34"/>
        <v>0</v>
      </c>
      <c r="S64" s="69">
        <f t="shared" si="35"/>
        <v>0</v>
      </c>
    </row>
    <row r="65" spans="2:19" s="73" customFormat="1" x14ac:dyDescent="0.3">
      <c r="B65" s="77"/>
      <c r="C65" s="77"/>
      <c r="D65" s="77"/>
      <c r="E65" s="25"/>
      <c r="F65" s="25"/>
      <c r="G65" s="25"/>
      <c r="H65" s="25"/>
      <c r="I65" s="25"/>
      <c r="J65" s="25"/>
      <c r="K65" s="68">
        <f t="shared" si="30"/>
        <v>0</v>
      </c>
      <c r="L65" s="68">
        <f t="shared" si="31"/>
        <v>0</v>
      </c>
      <c r="M65" s="68">
        <f t="shared" si="32"/>
        <v>0</v>
      </c>
      <c r="N65" s="25"/>
      <c r="O65" s="25"/>
      <c r="P65" s="25"/>
      <c r="Q65" s="69">
        <f t="shared" si="33"/>
        <v>0</v>
      </c>
      <c r="R65" s="69">
        <f t="shared" si="34"/>
        <v>0</v>
      </c>
      <c r="S65" s="69">
        <f t="shared" si="35"/>
        <v>0</v>
      </c>
    </row>
    <row r="66" spans="2:19" ht="27" x14ac:dyDescent="0.3">
      <c r="B66" s="17" t="s">
        <v>107</v>
      </c>
      <c r="C66" s="84">
        <f>SUM(C44:C63)</f>
        <v>719817.29999999981</v>
      </c>
      <c r="D66" s="84">
        <f>SUM(D44:D63)</f>
        <v>848607.9</v>
      </c>
      <c r="E66" s="83">
        <f>SUM(E44:E63)</f>
        <v>131843.79999999996</v>
      </c>
      <c r="F66" s="83">
        <f>SUM(F44:F63)</f>
        <v>134466.69999999995</v>
      </c>
      <c r="G66" s="83">
        <f>SUM(G44:G63)</f>
        <v>138060.49999999994</v>
      </c>
      <c r="H66" s="18">
        <f t="shared" ref="H66:J66" si="36">SUM(H44:H50)</f>
        <v>0</v>
      </c>
      <c r="I66" s="18">
        <f t="shared" si="36"/>
        <v>0</v>
      </c>
      <c r="J66" s="18">
        <f t="shared" si="36"/>
        <v>0</v>
      </c>
      <c r="K66" s="18">
        <f>C66+E66+H66</f>
        <v>851661.09999999974</v>
      </c>
      <c r="L66" s="18">
        <f>C66+F66+I66</f>
        <v>854283.99999999977</v>
      </c>
      <c r="M66" s="18">
        <f>C66+G66+J66</f>
        <v>857877.79999999981</v>
      </c>
      <c r="N66" s="3" t="s">
        <v>2</v>
      </c>
      <c r="O66" s="3" t="s">
        <v>2</v>
      </c>
      <c r="P66" s="3" t="s">
        <v>2</v>
      </c>
      <c r="Q66" s="32" t="s">
        <v>2</v>
      </c>
      <c r="R66" s="32" t="s">
        <v>2</v>
      </c>
      <c r="S66" s="32" t="s">
        <v>2</v>
      </c>
    </row>
    <row r="67" spans="2:19" ht="27" x14ac:dyDescent="0.3">
      <c r="B67" s="17" t="s">
        <v>108</v>
      </c>
      <c r="C67" s="24"/>
      <c r="D67" s="24"/>
      <c r="E67" s="18" t="s">
        <v>40</v>
      </c>
      <c r="F67" s="18" t="s">
        <v>40</v>
      </c>
      <c r="G67" s="18" t="s">
        <v>40</v>
      </c>
      <c r="H67" s="18" t="s">
        <v>40</v>
      </c>
      <c r="I67" s="18" t="s">
        <v>40</v>
      </c>
      <c r="J67" s="18" t="s">
        <v>40</v>
      </c>
      <c r="K67" s="18">
        <f>C67</f>
        <v>0</v>
      </c>
      <c r="L67" s="18">
        <f>C67</f>
        <v>0</v>
      </c>
      <c r="M67" s="18">
        <f>C67</f>
        <v>0</v>
      </c>
      <c r="N67" s="3" t="s">
        <v>2</v>
      </c>
      <c r="O67" s="3" t="s">
        <v>2</v>
      </c>
      <c r="P67" s="3" t="s">
        <v>2</v>
      </c>
      <c r="Q67" s="32" t="s">
        <v>2</v>
      </c>
      <c r="R67" s="32" t="s">
        <v>2</v>
      </c>
      <c r="S67" s="32" t="s">
        <v>2</v>
      </c>
    </row>
    <row r="68" spans="2:19" x14ac:dyDescent="0.3">
      <c r="B68" s="17" t="s">
        <v>109</v>
      </c>
      <c r="C68" s="83">
        <f>SUM(C66:C67)</f>
        <v>719817.29999999981</v>
      </c>
      <c r="D68" s="83">
        <f>SUM(D66:D67)</f>
        <v>848607.9</v>
      </c>
      <c r="E68" s="18">
        <f>E66</f>
        <v>131843.79999999996</v>
      </c>
      <c r="F68" s="18">
        <f t="shared" ref="F68:J68" si="37">F66</f>
        <v>134466.69999999995</v>
      </c>
      <c r="G68" s="18">
        <f t="shared" si="37"/>
        <v>138060.49999999994</v>
      </c>
      <c r="H68" s="18">
        <f t="shared" si="37"/>
        <v>0</v>
      </c>
      <c r="I68" s="18">
        <f t="shared" si="37"/>
        <v>0</v>
      </c>
      <c r="J68" s="18">
        <f t="shared" si="37"/>
        <v>0</v>
      </c>
      <c r="K68" s="3">
        <f>K66+K67</f>
        <v>851661.09999999974</v>
      </c>
      <c r="L68" s="3">
        <f t="shared" ref="L68:M68" si="38">L66+L67</f>
        <v>854283.99999999977</v>
      </c>
      <c r="M68" s="3">
        <f t="shared" si="38"/>
        <v>857877.79999999981</v>
      </c>
      <c r="N68" s="3">
        <f>SUM(N44:N50)</f>
        <v>0</v>
      </c>
      <c r="O68" s="3">
        <f t="shared" ref="O68:P68" si="39">SUM(O44:O50)</f>
        <v>0</v>
      </c>
      <c r="P68" s="3">
        <f t="shared" si="39"/>
        <v>0</v>
      </c>
      <c r="Q68" s="32">
        <f>K68+N68</f>
        <v>851661.09999999974</v>
      </c>
      <c r="R68" s="32">
        <f>L68+O68</f>
        <v>854283.99999999977</v>
      </c>
      <c r="S68" s="32">
        <f>M68+P68</f>
        <v>857877.79999999981</v>
      </c>
    </row>
  </sheetData>
  <mergeCells count="13">
    <mergeCell ref="K17:K18"/>
    <mergeCell ref="B17:B18"/>
    <mergeCell ref="C17:C18"/>
    <mergeCell ref="D17:D18"/>
    <mergeCell ref="E17:E18"/>
    <mergeCell ref="F17:J17"/>
    <mergeCell ref="N42:P42"/>
    <mergeCell ref="Q42:S42"/>
    <mergeCell ref="B38:E38"/>
    <mergeCell ref="B42:B43"/>
    <mergeCell ref="E42:G42"/>
    <mergeCell ref="H42:J42"/>
    <mergeCell ref="K42:M42"/>
  </mergeCells>
  <dataValidations count="4"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44:P65">
      <formula1>0</formula1>
    </dataValidation>
    <dataValidation showInputMessage="1" showErrorMessage="1" sqref="E19:E25 E26:E28"/>
    <dataValidation type="list" allowBlank="1" showInputMessage="1" showErrorMessage="1" sqref="D19:D28">
      <formula1>$V$2:$V$3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83820</xdr:colOff>
                    <xdr:row>34</xdr:row>
                    <xdr:rowOff>0</xdr:rowOff>
                  </from>
                  <to>
                    <xdr:col>2</xdr:col>
                    <xdr:colOff>1173480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83820</xdr:colOff>
                    <xdr:row>31</xdr:row>
                    <xdr:rowOff>175260</xdr:rowOff>
                  </from>
                  <to>
                    <xdr:col>3</xdr:col>
                    <xdr:colOff>220980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83820</xdr:colOff>
                    <xdr:row>33</xdr:row>
                    <xdr:rowOff>30480</xdr:rowOff>
                  </from>
                  <to>
                    <xdr:col>3</xdr:col>
                    <xdr:colOff>220980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99060</xdr:colOff>
                    <xdr:row>35</xdr:row>
                    <xdr:rowOff>7620</xdr:rowOff>
                  </from>
                  <to>
                    <xdr:col>2</xdr:col>
                    <xdr:colOff>571500</xdr:colOff>
                    <xdr:row>35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31" zoomScaleNormal="100" workbookViewId="0">
      <selection activeCell="A38" sqref="A38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>
        <v>1092</v>
      </c>
      <c r="E5" s="30" t="s">
        <v>53</v>
      </c>
      <c r="F5" s="22" t="s">
        <v>120</v>
      </c>
      <c r="H5" s="2"/>
      <c r="I5" s="2"/>
      <c r="J5" s="2"/>
    </row>
    <row r="6" spans="1:23" ht="71.25" customHeight="1" x14ac:dyDescent="0.3">
      <c r="B6" s="30" t="s">
        <v>50</v>
      </c>
      <c r="C6" s="70" t="s">
        <v>123</v>
      </c>
      <c r="E6" s="30" t="s">
        <v>54</v>
      </c>
      <c r="F6" s="22" t="s">
        <v>121</v>
      </c>
      <c r="H6" s="2"/>
      <c r="I6" s="2"/>
      <c r="J6" s="2"/>
    </row>
    <row r="7" spans="1:23" ht="18" customHeight="1" x14ac:dyDescent="0.3">
      <c r="B7" s="30" t="s">
        <v>51</v>
      </c>
      <c r="C7" s="22">
        <v>11002</v>
      </c>
      <c r="H7" s="2"/>
      <c r="I7" s="2"/>
      <c r="J7" s="2"/>
    </row>
    <row r="8" spans="1:23" ht="54.75" customHeight="1" x14ac:dyDescent="0.3">
      <c r="B8" s="30" t="s">
        <v>52</v>
      </c>
      <c r="C8" s="70" t="s">
        <v>151</v>
      </c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30" x14ac:dyDescent="0.35">
      <c r="B13" s="23" t="s">
        <v>17</v>
      </c>
      <c r="C13" s="81" t="s">
        <v>153</v>
      </c>
      <c r="D13" s="23" t="s">
        <v>169</v>
      </c>
      <c r="E13" s="85" t="s">
        <v>152</v>
      </c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 t="s">
        <v>154</v>
      </c>
      <c r="C38" s="24">
        <v>13646.3</v>
      </c>
      <c r="D38" s="24">
        <v>17233.5</v>
      </c>
      <c r="E38" s="25">
        <v>3559.9</v>
      </c>
      <c r="F38" s="25">
        <v>3439.4</v>
      </c>
      <c r="G38" s="25">
        <v>3511.3</v>
      </c>
      <c r="H38" s="25"/>
      <c r="I38" s="25"/>
      <c r="J38" s="25"/>
      <c r="K38" s="45">
        <f>C38+E38+H38</f>
        <v>17206.2</v>
      </c>
      <c r="L38" s="45">
        <f>C38+F38+I38</f>
        <v>17085.7</v>
      </c>
      <c r="M38" s="45">
        <f>C38+G38+J38</f>
        <v>17157.599999999999</v>
      </c>
      <c r="N38" s="25"/>
      <c r="O38" s="25"/>
      <c r="P38" s="25"/>
      <c r="Q38" s="46">
        <f>K38+N38</f>
        <v>17206.2</v>
      </c>
      <c r="R38" s="46">
        <f>L38+O38</f>
        <v>17085.7</v>
      </c>
      <c r="S38" s="46">
        <f>M38+P38</f>
        <v>17157.599999999999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>
        <f>SUM(C38:C41)</f>
        <v>13646.3</v>
      </c>
      <c r="D42" s="24">
        <f>SUM(D38:D41)</f>
        <v>17233.5</v>
      </c>
      <c r="E42" s="45">
        <f>SUM(E38:E41)</f>
        <v>3559.9</v>
      </c>
      <c r="F42" s="45">
        <f t="shared" ref="F42:J42" si="4">SUM(F38:F41)</f>
        <v>3439.4</v>
      </c>
      <c r="G42" s="45">
        <f t="shared" si="4"/>
        <v>3511.3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17206.2</v>
      </c>
      <c r="L42" s="45">
        <f>C42+F42+I42</f>
        <v>17085.7</v>
      </c>
      <c r="M42" s="45">
        <f>C42+G42+J42</f>
        <v>17157.599999999999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13646.3</v>
      </c>
      <c r="D44" s="45">
        <f>SUM(D38:D41)</f>
        <v>17233.5</v>
      </c>
      <c r="E44" s="45">
        <f>E42</f>
        <v>3559.9</v>
      </c>
      <c r="F44" s="45">
        <f t="shared" ref="F44:J44" si="5">F42</f>
        <v>3439.4</v>
      </c>
      <c r="G44" s="45">
        <f t="shared" si="5"/>
        <v>3511.3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17206.2</v>
      </c>
      <c r="L44" s="47">
        <f t="shared" ref="L44:M44" si="6">L42+L43</f>
        <v>17085.7</v>
      </c>
      <c r="M44" s="47">
        <f t="shared" si="6"/>
        <v>17157.599999999999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17206.2</v>
      </c>
      <c r="R44" s="46">
        <f>L44+O44</f>
        <v>17085.7</v>
      </c>
      <c r="S44" s="46">
        <f>M44+P44</f>
        <v>17157.599999999999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abSelected="1" zoomScaleNormal="100" workbookViewId="0">
      <selection activeCell="B13" sqref="B13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>
        <v>1092</v>
      </c>
      <c r="E5" s="30" t="s">
        <v>53</v>
      </c>
      <c r="F5" s="22" t="s">
        <v>120</v>
      </c>
      <c r="H5" s="2"/>
      <c r="I5" s="2"/>
      <c r="J5" s="2"/>
    </row>
    <row r="6" spans="1:23" ht="63.75" customHeight="1" x14ac:dyDescent="0.3">
      <c r="B6" s="30" t="s">
        <v>50</v>
      </c>
      <c r="C6" s="70" t="s">
        <v>123</v>
      </c>
      <c r="E6" s="30" t="s">
        <v>54</v>
      </c>
      <c r="F6" s="22" t="s">
        <v>121</v>
      </c>
      <c r="H6" s="2"/>
      <c r="I6" s="2"/>
      <c r="J6" s="2"/>
    </row>
    <row r="7" spans="1:23" ht="18" customHeight="1" x14ac:dyDescent="0.3">
      <c r="B7" s="30" t="s">
        <v>51</v>
      </c>
      <c r="C7" s="22">
        <v>31001</v>
      </c>
      <c r="H7" s="2"/>
      <c r="I7" s="2"/>
      <c r="J7" s="2"/>
    </row>
    <row r="8" spans="1:23" ht="51.75" customHeight="1" x14ac:dyDescent="0.3">
      <c r="B8" s="30" t="s">
        <v>52</v>
      </c>
      <c r="C8" s="70" t="s">
        <v>155</v>
      </c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53.4" x14ac:dyDescent="0.35">
      <c r="B13" s="23" t="s">
        <v>20</v>
      </c>
      <c r="C13" s="81" t="s">
        <v>170</v>
      </c>
      <c r="D13" s="23"/>
      <c r="E13" s="71" t="s">
        <v>156</v>
      </c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 t="s">
        <v>157</v>
      </c>
      <c r="C38" s="24"/>
      <c r="D38" s="24">
        <v>13067.4</v>
      </c>
      <c r="E38" s="25">
        <v>8650</v>
      </c>
      <c r="F38" s="25"/>
      <c r="G38" s="25"/>
      <c r="H38" s="25"/>
      <c r="I38" s="25"/>
      <c r="J38" s="25"/>
      <c r="K38" s="45">
        <f>C38+E38+H38</f>
        <v>8650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8650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>
        <f>SUM(D38:D41)</f>
        <v>13067.4</v>
      </c>
      <c r="E42" s="45">
        <f>SUM(E38:E41)</f>
        <v>8650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8650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13067.4</v>
      </c>
      <c r="E44" s="45">
        <f>E42</f>
        <v>8650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8650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8650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7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A16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3" width="13.5546875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15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type="list" allowBlank="1" showInputMessage="1" showErrorMessage="1" sqref="B13">
      <formula1>$U$2:$U$4</formula1>
    </dataValidation>
    <dataValidation type="list" allowBlank="1" showInputMessage="1" showErrorMessage="1" sqref="D19:D22">
      <formula1>$V$2:$V$3</formula1>
    </dataValidation>
    <dataValidation showInputMessage="1" showErrorMessage="1" sqref="E19:E22"/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8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48" t="s">
        <v>25</v>
      </c>
      <c r="G18" s="48" t="s">
        <v>26</v>
      </c>
      <c r="H18" s="48" t="s">
        <v>0</v>
      </c>
      <c r="I18" s="48" t="s">
        <v>1</v>
      </c>
      <c r="J18" s="48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47" t="s">
        <v>66</v>
      </c>
      <c r="D36" s="47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47" t="s">
        <v>9</v>
      </c>
      <c r="D37" s="47" t="s">
        <v>10</v>
      </c>
      <c r="E37" s="45" t="s">
        <v>0</v>
      </c>
      <c r="F37" s="45" t="s">
        <v>1</v>
      </c>
      <c r="G37" s="45" t="s">
        <v>3</v>
      </c>
      <c r="H37" s="45" t="s">
        <v>0</v>
      </c>
      <c r="I37" s="45" t="s">
        <v>1</v>
      </c>
      <c r="J37" s="45" t="s">
        <v>3</v>
      </c>
      <c r="K37" s="45" t="s">
        <v>13</v>
      </c>
      <c r="L37" s="45" t="s">
        <v>12</v>
      </c>
      <c r="M37" s="45" t="s">
        <v>11</v>
      </c>
      <c r="N37" s="45" t="s">
        <v>13</v>
      </c>
      <c r="O37" s="45" t="s">
        <v>12</v>
      </c>
      <c r="P37" s="45" t="s">
        <v>11</v>
      </c>
      <c r="Q37" s="46" t="s">
        <v>0</v>
      </c>
      <c r="R37" s="46" t="s">
        <v>1</v>
      </c>
      <c r="S37" s="46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5">
        <f>C38+E38+H38</f>
        <v>0</v>
      </c>
      <c r="L38" s="45">
        <f>C38+F38+I38</f>
        <v>0</v>
      </c>
      <c r="M38" s="45">
        <f>C38+G38+J38</f>
        <v>0</v>
      </c>
      <c r="N38" s="25"/>
      <c r="O38" s="25"/>
      <c r="P38" s="25"/>
      <c r="Q38" s="46">
        <f>K38+N38</f>
        <v>0</v>
      </c>
      <c r="R38" s="46">
        <f>L38+O38</f>
        <v>0</v>
      </c>
      <c r="S38" s="46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46">
        <f t="shared" ref="Q39:S41" si="3">K39+N39</f>
        <v>0</v>
      </c>
      <c r="R39" s="46">
        <f t="shared" si="3"/>
        <v>0</v>
      </c>
      <c r="S39" s="46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46">
        <f t="shared" si="3"/>
        <v>0</v>
      </c>
      <c r="R40" s="46">
        <f t="shared" si="3"/>
        <v>0</v>
      </c>
      <c r="S40" s="46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46">
        <f t="shared" si="3"/>
        <v>0</v>
      </c>
      <c r="R41" s="46">
        <f t="shared" si="3"/>
        <v>0</v>
      </c>
      <c r="S41" s="46">
        <f t="shared" si="3"/>
        <v>0</v>
      </c>
    </row>
    <row r="42" spans="1:19" ht="27" x14ac:dyDescent="0.3">
      <c r="B42" s="17" t="s">
        <v>107</v>
      </c>
      <c r="C42" s="24"/>
      <c r="D42" s="24"/>
      <c r="E42" s="45">
        <f>SUM(E38:E41)</f>
        <v>0</v>
      </c>
      <c r="F42" s="45">
        <f t="shared" ref="F42:J42" si="4">SUM(F38:F41)</f>
        <v>0</v>
      </c>
      <c r="G42" s="45">
        <f t="shared" si="4"/>
        <v>0</v>
      </c>
      <c r="H42" s="45">
        <f t="shared" si="4"/>
        <v>0</v>
      </c>
      <c r="I42" s="45">
        <f t="shared" si="4"/>
        <v>0</v>
      </c>
      <c r="J42" s="45">
        <f t="shared" si="4"/>
        <v>0</v>
      </c>
      <c r="K42" s="45">
        <f>C42+E42+H42</f>
        <v>0</v>
      </c>
      <c r="L42" s="45">
        <f>C42+F42+I42</f>
        <v>0</v>
      </c>
      <c r="M42" s="45">
        <f>C42+G42+J42</f>
        <v>0</v>
      </c>
      <c r="N42" s="47" t="s">
        <v>2</v>
      </c>
      <c r="O42" s="47" t="s">
        <v>2</v>
      </c>
      <c r="P42" s="47" t="s">
        <v>2</v>
      </c>
      <c r="Q42" s="46" t="s">
        <v>2</v>
      </c>
      <c r="R42" s="46" t="s">
        <v>2</v>
      </c>
      <c r="S42" s="46" t="s">
        <v>2</v>
      </c>
    </row>
    <row r="43" spans="1:19" ht="27" x14ac:dyDescent="0.3">
      <c r="B43" s="17" t="s">
        <v>108</v>
      </c>
      <c r="C43" s="24"/>
      <c r="D43" s="24"/>
      <c r="E43" s="45" t="s">
        <v>40</v>
      </c>
      <c r="F43" s="45" t="s">
        <v>40</v>
      </c>
      <c r="G43" s="45" t="s">
        <v>40</v>
      </c>
      <c r="H43" s="45" t="s">
        <v>40</v>
      </c>
      <c r="I43" s="45" t="s">
        <v>40</v>
      </c>
      <c r="J43" s="45" t="s">
        <v>40</v>
      </c>
      <c r="K43" s="45">
        <f>C43</f>
        <v>0</v>
      </c>
      <c r="L43" s="45">
        <f>C43</f>
        <v>0</v>
      </c>
      <c r="M43" s="45">
        <f>C43</f>
        <v>0</v>
      </c>
      <c r="N43" s="47" t="s">
        <v>2</v>
      </c>
      <c r="O43" s="47" t="s">
        <v>2</v>
      </c>
      <c r="P43" s="47" t="s">
        <v>2</v>
      </c>
      <c r="Q43" s="46" t="s">
        <v>2</v>
      </c>
      <c r="R43" s="46" t="s">
        <v>2</v>
      </c>
      <c r="S43" s="46" t="s">
        <v>2</v>
      </c>
    </row>
    <row r="44" spans="1:19" x14ac:dyDescent="0.3">
      <c r="B44" s="17" t="s">
        <v>109</v>
      </c>
      <c r="C44" s="45">
        <f>SUM(C38:C41)</f>
        <v>0</v>
      </c>
      <c r="D44" s="45">
        <f>SUM(D38:D41)</f>
        <v>0</v>
      </c>
      <c r="E44" s="45">
        <f>E42</f>
        <v>0</v>
      </c>
      <c r="F44" s="45">
        <f t="shared" ref="F44:J44" si="5">F42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7">
        <f>K42+K43</f>
        <v>0</v>
      </c>
      <c r="L44" s="47">
        <f t="shared" ref="L44:M44" si="6">L42+L43</f>
        <v>0</v>
      </c>
      <c r="M44" s="47">
        <f t="shared" si="6"/>
        <v>0</v>
      </c>
      <c r="N44" s="47">
        <f>SUM(N38:N41)</f>
        <v>0</v>
      </c>
      <c r="O44" s="47">
        <f t="shared" ref="O44:P44" si="7">SUM(O38:O41)</f>
        <v>0</v>
      </c>
      <c r="P44" s="47">
        <f t="shared" si="7"/>
        <v>0</v>
      </c>
      <c r="Q44" s="46">
        <f>K44+N44</f>
        <v>0</v>
      </c>
      <c r="R44" s="46">
        <f>L44+O44</f>
        <v>0</v>
      </c>
      <c r="S44" s="46">
        <f>M44+P44</f>
        <v>0</v>
      </c>
    </row>
  </sheetData>
  <mergeCells count="13">
    <mergeCell ref="K17:K18"/>
    <mergeCell ref="B17:B18"/>
    <mergeCell ref="C17:C18"/>
    <mergeCell ref="D17:D18"/>
    <mergeCell ref="E17:E18"/>
    <mergeCell ref="F17:J17"/>
    <mergeCell ref="Q36:S36"/>
    <mergeCell ref="B32:E32"/>
    <mergeCell ref="B36:B37"/>
    <mergeCell ref="E36:G36"/>
    <mergeCell ref="H36:J36"/>
    <mergeCell ref="K36:M36"/>
    <mergeCell ref="N36:P36"/>
  </mergeCells>
  <dataValidations count="4"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  <dataValidation type="whole" operator="lessThan" allowBlank="1" showInputMessage="1" showErrorMessage="1" sqref="N38:P41">
      <formula1>0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topLeftCell="D28" zoomScaleNormal="100" workbookViewId="0">
      <selection activeCell="K51" sqref="K51"/>
    </sheetView>
  </sheetViews>
  <sheetFormatPr defaultRowHeight="14.4" x14ac:dyDescent="0.3"/>
  <cols>
    <col min="1" max="1" width="6" customWidth="1"/>
    <col min="2" max="2" width="33.109375" customWidth="1"/>
    <col min="3" max="3" width="24.88671875" customWidth="1"/>
    <col min="4" max="4" width="31.5546875" customWidth="1"/>
    <col min="5" max="5" width="40" customWidth="1"/>
    <col min="6" max="6" width="24.5546875" customWidth="1"/>
    <col min="7" max="7" width="22.5546875" customWidth="1"/>
    <col min="8" max="9" width="10.44140625" customWidth="1"/>
    <col min="10" max="10" width="15.33203125" customWidth="1"/>
    <col min="11" max="11" width="18.33203125" bestFit="1" customWidth="1"/>
    <col min="12" max="12" width="5.5546875" customWidth="1"/>
    <col min="13" max="13" width="5.88671875" bestFit="1" customWidth="1"/>
    <col min="14" max="14" width="9.5546875" customWidth="1"/>
    <col min="15" max="15" width="8.109375" customWidth="1"/>
    <col min="16" max="16" width="8" customWidth="1"/>
    <col min="21" max="23" width="0" hidden="1" customWidth="1"/>
  </cols>
  <sheetData>
    <row r="1" spans="1:23" ht="16.2" x14ac:dyDescent="0.3">
      <c r="A1" s="1" t="s">
        <v>39</v>
      </c>
      <c r="C1" s="1"/>
      <c r="D1" s="1"/>
      <c r="E1" s="1"/>
      <c r="F1" s="1"/>
      <c r="G1" s="1"/>
      <c r="H1" s="1"/>
      <c r="I1" s="1"/>
      <c r="J1" s="1"/>
      <c r="U1" s="4" t="s">
        <v>14</v>
      </c>
      <c r="V1" s="4" t="s">
        <v>15</v>
      </c>
      <c r="W1" s="4" t="s">
        <v>16</v>
      </c>
    </row>
    <row r="2" spans="1:23" ht="15" x14ac:dyDescent="0.3">
      <c r="A2" s="5"/>
      <c r="C2" s="5"/>
      <c r="D2" s="5"/>
      <c r="E2" s="5"/>
      <c r="F2" s="5"/>
      <c r="G2" s="5"/>
      <c r="H2" s="5"/>
      <c r="I2" s="5"/>
      <c r="J2" s="5"/>
      <c r="U2" s="4" t="s">
        <v>17</v>
      </c>
      <c r="V2" s="4" t="s">
        <v>18</v>
      </c>
      <c r="W2" s="4"/>
    </row>
    <row r="3" spans="1:23" ht="15.75" customHeight="1" x14ac:dyDescent="0.35">
      <c r="A3" s="6" t="s">
        <v>19</v>
      </c>
      <c r="C3" s="7"/>
      <c r="D3" s="7"/>
      <c r="E3" s="7"/>
      <c r="F3" s="7"/>
      <c r="G3" s="5"/>
      <c r="H3" s="5"/>
      <c r="I3" s="5"/>
      <c r="J3" s="5"/>
      <c r="U3" s="4" t="s">
        <v>20</v>
      </c>
      <c r="V3" s="4" t="s">
        <v>21</v>
      </c>
      <c r="W3" s="4"/>
    </row>
    <row r="4" spans="1:23" ht="15.75" customHeight="1" x14ac:dyDescent="0.35">
      <c r="B4" s="8"/>
      <c r="C4" s="8"/>
      <c r="D4" s="8"/>
      <c r="E4" s="8"/>
      <c r="F4" s="8"/>
      <c r="G4" s="2"/>
      <c r="H4" s="2"/>
      <c r="I4" s="2"/>
      <c r="J4" s="2"/>
      <c r="U4" s="4" t="s">
        <v>22</v>
      </c>
      <c r="V4" s="4"/>
    </row>
    <row r="5" spans="1:23" ht="18.75" customHeight="1" x14ac:dyDescent="0.3">
      <c r="B5" s="30" t="s">
        <v>49</v>
      </c>
      <c r="C5" s="22"/>
      <c r="E5" s="30" t="s">
        <v>53</v>
      </c>
      <c r="F5" s="22"/>
      <c r="H5" s="2"/>
      <c r="I5" s="2"/>
      <c r="J5" s="2"/>
    </row>
    <row r="6" spans="1:23" ht="19.5" customHeight="1" x14ac:dyDescent="0.3">
      <c r="B6" s="30" t="s">
        <v>50</v>
      </c>
      <c r="C6" s="22"/>
      <c r="E6" s="30" t="s">
        <v>54</v>
      </c>
      <c r="F6" s="22"/>
      <c r="H6" s="2"/>
      <c r="I6" s="2"/>
      <c r="J6" s="2"/>
    </row>
    <row r="7" spans="1:23" ht="18" customHeight="1" x14ac:dyDescent="0.3">
      <c r="B7" s="30" t="s">
        <v>51</v>
      </c>
      <c r="C7" s="22"/>
      <c r="H7" s="2"/>
      <c r="I7" s="2"/>
      <c r="J7" s="2"/>
    </row>
    <row r="8" spans="1:23" ht="18" customHeight="1" x14ac:dyDescent="0.3">
      <c r="B8" s="30" t="s">
        <v>52</v>
      </c>
      <c r="C8" s="22"/>
      <c r="H8" s="2"/>
      <c r="I8" s="2"/>
      <c r="J8" s="2"/>
    </row>
    <row r="9" spans="1:23" ht="18" x14ac:dyDescent="0.3">
      <c r="B9" s="5"/>
      <c r="C9" s="5"/>
      <c r="D9" s="5"/>
      <c r="E9" s="5"/>
      <c r="F9" s="2"/>
      <c r="G9" s="2"/>
      <c r="H9" s="2"/>
      <c r="I9" s="2"/>
      <c r="J9" s="2"/>
    </row>
    <row r="10" spans="1:23" ht="15.75" customHeight="1" x14ac:dyDescent="0.35">
      <c r="A10" s="6" t="s">
        <v>23</v>
      </c>
      <c r="C10" s="2"/>
      <c r="D10" s="2"/>
      <c r="E10" s="2"/>
      <c r="F10" s="2"/>
      <c r="G10" s="2"/>
      <c r="H10" s="2"/>
      <c r="I10" s="2"/>
      <c r="J10" s="2"/>
    </row>
    <row r="11" spans="1:23" ht="18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1:23" ht="53.4" x14ac:dyDescent="0.3">
      <c r="B12" s="9" t="s">
        <v>55</v>
      </c>
      <c r="C12" s="37" t="s">
        <v>56</v>
      </c>
      <c r="D12" s="37" t="s">
        <v>57</v>
      </c>
      <c r="E12" s="37" t="s">
        <v>58</v>
      </c>
      <c r="F12" s="2"/>
      <c r="G12" s="2"/>
      <c r="H12" s="2"/>
      <c r="I12" s="2"/>
      <c r="J12" s="2"/>
    </row>
    <row r="13" spans="1:23" ht="18" x14ac:dyDescent="0.35">
      <c r="B13" s="23"/>
      <c r="C13" s="23"/>
      <c r="D13" s="23"/>
      <c r="E13" s="23"/>
      <c r="F13" s="8"/>
      <c r="G13" s="2"/>
      <c r="H13" s="2"/>
      <c r="I13" s="2"/>
      <c r="J13" s="8"/>
    </row>
    <row r="14" spans="1:23" ht="18" x14ac:dyDescent="0.35">
      <c r="B14" s="10"/>
      <c r="C14" s="10"/>
      <c r="D14" s="10"/>
      <c r="E14" s="10"/>
      <c r="F14" s="2"/>
      <c r="G14" s="2"/>
      <c r="H14" s="2"/>
      <c r="I14" s="2"/>
      <c r="J14" s="8"/>
    </row>
    <row r="15" spans="1:23" ht="18" x14ac:dyDescent="0.35">
      <c r="A15" s="6" t="s">
        <v>24</v>
      </c>
      <c r="C15" s="2"/>
      <c r="D15" s="2"/>
      <c r="E15" s="2"/>
      <c r="F15" s="2"/>
      <c r="G15" s="2"/>
      <c r="H15" s="2"/>
      <c r="I15" s="2"/>
      <c r="J15" s="8"/>
    </row>
    <row r="16" spans="1:23" ht="18" x14ac:dyDescent="0.35">
      <c r="B16" s="10"/>
      <c r="C16" s="2"/>
      <c r="D16" s="2"/>
      <c r="E16" s="2"/>
      <c r="F16" s="2"/>
      <c r="G16" s="2"/>
      <c r="H16" s="2"/>
      <c r="I16" s="2"/>
      <c r="J16" s="8"/>
    </row>
    <row r="17" spans="1:11" ht="15" customHeight="1" x14ac:dyDescent="0.3">
      <c r="B17" s="104" t="s">
        <v>59</v>
      </c>
      <c r="C17" s="104" t="s">
        <v>60</v>
      </c>
      <c r="D17" s="104" t="s">
        <v>61</v>
      </c>
      <c r="E17" s="104" t="s">
        <v>62</v>
      </c>
      <c r="F17" s="103" t="s">
        <v>63</v>
      </c>
      <c r="G17" s="103"/>
      <c r="H17" s="103"/>
      <c r="I17" s="103"/>
      <c r="J17" s="103"/>
      <c r="K17" s="103" t="s">
        <v>64</v>
      </c>
    </row>
    <row r="18" spans="1:11" ht="26.4" x14ac:dyDescent="0.3">
      <c r="B18" s="104"/>
      <c r="C18" s="104"/>
      <c r="D18" s="104"/>
      <c r="E18" s="104"/>
      <c r="F18" s="50" t="s">
        <v>25</v>
      </c>
      <c r="G18" s="50" t="s">
        <v>26</v>
      </c>
      <c r="H18" s="50" t="s">
        <v>0</v>
      </c>
      <c r="I18" s="50" t="s">
        <v>1</v>
      </c>
      <c r="J18" s="50" t="s">
        <v>3</v>
      </c>
      <c r="K18" s="103"/>
    </row>
    <row r="19" spans="1:11" ht="15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8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1:11" ht="16.2" x14ac:dyDescent="0.3">
      <c r="A24" s="11" t="s">
        <v>27</v>
      </c>
      <c r="C24" s="12"/>
      <c r="D24" s="12"/>
      <c r="E24" s="12"/>
      <c r="F24" s="12"/>
      <c r="G24" s="12"/>
      <c r="H24" s="12"/>
      <c r="I24" s="12"/>
      <c r="J24" s="12"/>
    </row>
    <row r="25" spans="1:11" ht="15" x14ac:dyDescent="0.3">
      <c r="A25" s="13"/>
      <c r="C25" s="14"/>
      <c r="D25" s="14"/>
      <c r="E25" s="14"/>
      <c r="F25" s="14"/>
      <c r="G25" s="14"/>
      <c r="H25" s="14"/>
      <c r="I25" s="14"/>
      <c r="J25" s="14"/>
    </row>
    <row r="26" spans="1:11" ht="15" x14ac:dyDescent="0.3">
      <c r="A26" s="15" t="s">
        <v>28</v>
      </c>
      <c r="C26" s="16"/>
      <c r="D26" s="16"/>
      <c r="E26" s="12"/>
      <c r="F26" s="12"/>
      <c r="G26" s="12"/>
      <c r="H26" s="12"/>
      <c r="I26" s="12"/>
      <c r="J26" s="12"/>
    </row>
    <row r="27" spans="1:11" ht="15" x14ac:dyDescent="0.3">
      <c r="B27" s="16"/>
      <c r="C27" s="16"/>
      <c r="D27" s="16"/>
      <c r="E27" s="12"/>
      <c r="F27" s="12"/>
      <c r="G27" s="12"/>
      <c r="H27" s="12"/>
      <c r="I27" s="12"/>
      <c r="J27" s="12"/>
    </row>
    <row r="28" spans="1:11" ht="15" x14ac:dyDescent="0.3">
      <c r="B28" s="16"/>
      <c r="C28" s="16"/>
      <c r="D28" s="16"/>
      <c r="E28" s="12"/>
      <c r="F28" s="12"/>
      <c r="G28" s="12"/>
      <c r="H28" s="12"/>
      <c r="I28" s="12"/>
      <c r="J28" s="12"/>
    </row>
    <row r="29" spans="1:11" ht="15" x14ac:dyDescent="0.3">
      <c r="B29" s="16"/>
      <c r="C29" s="16"/>
      <c r="D29" s="16"/>
      <c r="E29" s="12"/>
      <c r="F29" s="12"/>
      <c r="G29" s="12"/>
      <c r="H29" s="12"/>
      <c r="I29" s="12"/>
      <c r="J29" s="12"/>
    </row>
    <row r="30" spans="1:11" ht="15" x14ac:dyDescent="0.3">
      <c r="B30" s="16"/>
      <c r="C30" s="16"/>
      <c r="D30" s="16"/>
      <c r="E30" s="12"/>
      <c r="F30" s="12"/>
      <c r="G30" s="12"/>
      <c r="H30" s="12"/>
      <c r="I30" s="12"/>
      <c r="J30" s="12"/>
    </row>
    <row r="31" spans="1:11" ht="15" x14ac:dyDescent="0.3">
      <c r="A31" s="15" t="s">
        <v>29</v>
      </c>
      <c r="E31" s="12"/>
      <c r="F31" s="12"/>
      <c r="G31" s="12"/>
      <c r="H31" s="12"/>
      <c r="I31" s="12"/>
      <c r="J31" s="12"/>
    </row>
    <row r="32" spans="1:11" ht="62.25" customHeight="1" x14ac:dyDescent="0.3">
      <c r="B32" s="99"/>
      <c r="C32" s="100"/>
      <c r="D32" s="100"/>
      <c r="E32" s="101"/>
      <c r="F32" s="12"/>
      <c r="G32" s="12"/>
      <c r="H32" s="12"/>
      <c r="I32" s="12"/>
      <c r="J32" s="12"/>
    </row>
    <row r="33" spans="1:19" ht="18" x14ac:dyDescent="0.3">
      <c r="B33" s="2"/>
      <c r="C33" s="2"/>
      <c r="D33" s="2"/>
      <c r="E33" s="12"/>
      <c r="F33" s="12"/>
      <c r="G33" s="12"/>
      <c r="H33" s="12"/>
      <c r="I33" s="12"/>
      <c r="J33" s="12"/>
    </row>
    <row r="34" spans="1:19" ht="15" x14ac:dyDescent="0.35">
      <c r="A34" s="6" t="s">
        <v>30</v>
      </c>
    </row>
    <row r="36" spans="1:19" ht="54.75" customHeight="1" x14ac:dyDescent="0.3">
      <c r="B36" s="102" t="s">
        <v>65</v>
      </c>
      <c r="C36" s="52" t="s">
        <v>66</v>
      </c>
      <c r="D36" s="52" t="s">
        <v>67</v>
      </c>
      <c r="E36" s="93" t="s">
        <v>68</v>
      </c>
      <c r="F36" s="93"/>
      <c r="G36" s="93"/>
      <c r="H36" s="93" t="s">
        <v>69</v>
      </c>
      <c r="I36" s="93"/>
      <c r="J36" s="93"/>
      <c r="K36" s="93" t="s">
        <v>70</v>
      </c>
      <c r="L36" s="93"/>
      <c r="M36" s="93"/>
      <c r="N36" s="93" t="s">
        <v>71</v>
      </c>
      <c r="O36" s="93"/>
      <c r="P36" s="93"/>
      <c r="Q36" s="98" t="s">
        <v>72</v>
      </c>
      <c r="R36" s="98"/>
      <c r="S36" s="98"/>
    </row>
    <row r="37" spans="1:19" ht="26.4" x14ac:dyDescent="0.3">
      <c r="B37" s="102"/>
      <c r="C37" s="52" t="s">
        <v>9</v>
      </c>
      <c r="D37" s="52" t="s">
        <v>10</v>
      </c>
      <c r="E37" s="49" t="s">
        <v>0</v>
      </c>
      <c r="F37" s="49" t="s">
        <v>1</v>
      </c>
      <c r="G37" s="49" t="s">
        <v>3</v>
      </c>
      <c r="H37" s="49" t="s">
        <v>0</v>
      </c>
      <c r="I37" s="49" t="s">
        <v>1</v>
      </c>
      <c r="J37" s="49" t="s">
        <v>3</v>
      </c>
      <c r="K37" s="49" t="s">
        <v>13</v>
      </c>
      <c r="L37" s="49" t="s">
        <v>12</v>
      </c>
      <c r="M37" s="49" t="s">
        <v>11</v>
      </c>
      <c r="N37" s="49" t="s">
        <v>13</v>
      </c>
      <c r="O37" s="49" t="s">
        <v>12</v>
      </c>
      <c r="P37" s="49" t="s">
        <v>11</v>
      </c>
      <c r="Q37" s="51" t="s">
        <v>0</v>
      </c>
      <c r="R37" s="51" t="s">
        <v>1</v>
      </c>
      <c r="S37" s="51" t="s">
        <v>3</v>
      </c>
    </row>
    <row r="38" spans="1:19" x14ac:dyDescent="0.3">
      <c r="B38" s="24"/>
      <c r="C38" s="24"/>
      <c r="D38" s="24"/>
      <c r="E38" s="25"/>
      <c r="F38" s="25"/>
      <c r="G38" s="25"/>
      <c r="H38" s="25"/>
      <c r="I38" s="25"/>
      <c r="J38" s="25"/>
      <c r="K38" s="49">
        <f>C38+E38+H38</f>
        <v>0</v>
      </c>
      <c r="L38" s="49">
        <f>C38+F38+I38</f>
        <v>0</v>
      </c>
      <c r="M38" s="49">
        <f>C38+G38+J38</f>
        <v>0</v>
      </c>
      <c r="N38" s="25"/>
      <c r="O38" s="25"/>
      <c r="P38" s="25"/>
      <c r="Q38" s="51">
        <f>K38+N38</f>
        <v>0</v>
      </c>
      <c r="R38" s="51">
        <f>L38+O38</f>
        <v>0</v>
      </c>
      <c r="S38" s="51">
        <f>M38+P38</f>
        <v>0</v>
      </c>
    </row>
    <row r="39" spans="1:19" x14ac:dyDescent="0.3">
      <c r="B39" s="24"/>
      <c r="C39" s="24"/>
      <c r="D39" s="24"/>
      <c r="E39" s="25"/>
      <c r="F39" s="25"/>
      <c r="G39" s="25"/>
      <c r="H39" s="25"/>
      <c r="I39" s="25"/>
      <c r="J39" s="25"/>
      <c r="K39" s="67">
        <f t="shared" ref="K39:K41" si="0">C39+E39+H39</f>
        <v>0</v>
      </c>
      <c r="L39" s="67">
        <f t="shared" ref="L39:L41" si="1">C39+F39+I39</f>
        <v>0</v>
      </c>
      <c r="M39" s="67">
        <f t="shared" ref="M39:M41" si="2">C39+G39+J39</f>
        <v>0</v>
      </c>
      <c r="N39" s="25"/>
      <c r="O39" s="25"/>
      <c r="P39" s="25"/>
      <c r="Q39" s="51">
        <f t="shared" ref="Q39:S41" si="3">K39+N39</f>
        <v>0</v>
      </c>
      <c r="R39" s="51">
        <f t="shared" si="3"/>
        <v>0</v>
      </c>
      <c r="S39" s="51">
        <f t="shared" si="3"/>
        <v>0</v>
      </c>
    </row>
    <row r="40" spans="1:19" x14ac:dyDescent="0.3">
      <c r="B40" s="24"/>
      <c r="C40" s="24"/>
      <c r="D40" s="24"/>
      <c r="E40" s="25"/>
      <c r="F40" s="25"/>
      <c r="G40" s="25"/>
      <c r="H40" s="25"/>
      <c r="I40" s="25"/>
      <c r="J40" s="25"/>
      <c r="K40" s="67">
        <f t="shared" si="0"/>
        <v>0</v>
      </c>
      <c r="L40" s="67">
        <f t="shared" si="1"/>
        <v>0</v>
      </c>
      <c r="M40" s="67">
        <f t="shared" si="2"/>
        <v>0</v>
      </c>
      <c r="N40" s="25"/>
      <c r="O40" s="25"/>
      <c r="P40" s="25"/>
      <c r="Q40" s="51">
        <f t="shared" si="3"/>
        <v>0</v>
      </c>
      <c r="R40" s="51">
        <f t="shared" si="3"/>
        <v>0</v>
      </c>
      <c r="S40" s="51">
        <f t="shared" si="3"/>
        <v>0</v>
      </c>
    </row>
    <row r="41" spans="1:19" x14ac:dyDescent="0.3">
      <c r="B41" s="24"/>
      <c r="C41" s="24"/>
      <c r="D41" s="24"/>
      <c r="E41" s="25"/>
      <c r="F41" s="25"/>
      <c r="G41" s="25"/>
      <c r="H41" s="25"/>
      <c r="I41" s="25"/>
      <c r="J41" s="25"/>
      <c r="K41" s="67">
        <f t="shared" si="0"/>
        <v>0</v>
      </c>
      <c r="L41" s="67">
        <f t="shared" si="1"/>
        <v>0</v>
      </c>
      <c r="M41" s="67">
        <f t="shared" si="2"/>
        <v>0</v>
      </c>
      <c r="N41" s="25"/>
      <c r="O41" s="25"/>
      <c r="P41" s="25"/>
      <c r="Q41" s="51">
        <f t="shared" si="3"/>
        <v>0</v>
      </c>
      <c r="R41" s="51">
        <f t="shared" si="3"/>
        <v>0</v>
      </c>
      <c r="S41" s="51">
        <f t="shared" si="3"/>
        <v>0</v>
      </c>
    </row>
    <row r="42" spans="1:19" ht="27" x14ac:dyDescent="0.3">
      <c r="B42" s="17" t="s">
        <v>107</v>
      </c>
      <c r="C42" s="24"/>
      <c r="D42" s="24"/>
      <c r="E42" s="49">
        <f>SUM(E38:E41)</f>
        <v>0</v>
      </c>
      <c r="F42" s="49">
        <f t="shared" ref="F42:J42" si="4">SUM(F38:F41)</f>
        <v>0</v>
      </c>
      <c r="G42" s="49">
        <f t="shared" si="4"/>
        <v>0</v>
      </c>
      <c r="H42" s="49">
        <f t="shared" si="4"/>
        <v>0</v>
      </c>
      <c r="I42" s="49">
        <f t="shared" si="4"/>
        <v>0</v>
      </c>
      <c r="J42" s="49">
        <f t="shared" si="4"/>
        <v>0</v>
      </c>
      <c r="K42" s="49">
        <f>C42+E42+H42</f>
        <v>0</v>
      </c>
      <c r="L42" s="49">
        <f>C42+F42+I42</f>
        <v>0</v>
      </c>
      <c r="M42" s="49">
        <f>C42+G42+J42</f>
        <v>0</v>
      </c>
      <c r="N42" s="52" t="s">
        <v>2</v>
      </c>
      <c r="O42" s="52" t="s">
        <v>2</v>
      </c>
      <c r="P42" s="52" t="s">
        <v>2</v>
      </c>
      <c r="Q42" s="51" t="s">
        <v>2</v>
      </c>
      <c r="R42" s="51" t="s">
        <v>2</v>
      </c>
      <c r="S42" s="51" t="s">
        <v>2</v>
      </c>
    </row>
    <row r="43" spans="1:19" ht="27" x14ac:dyDescent="0.3">
      <c r="B43" s="17" t="s">
        <v>108</v>
      </c>
      <c r="C43" s="24"/>
      <c r="D43" s="24"/>
      <c r="E43" s="49" t="s">
        <v>40</v>
      </c>
      <c r="F43" s="49" t="s">
        <v>40</v>
      </c>
      <c r="G43" s="49" t="s">
        <v>40</v>
      </c>
      <c r="H43" s="49" t="s">
        <v>40</v>
      </c>
      <c r="I43" s="49" t="s">
        <v>40</v>
      </c>
      <c r="J43" s="49" t="s">
        <v>40</v>
      </c>
      <c r="K43" s="49">
        <f>C43</f>
        <v>0</v>
      </c>
      <c r="L43" s="49">
        <f>C43</f>
        <v>0</v>
      </c>
      <c r="M43" s="49">
        <f>C43</f>
        <v>0</v>
      </c>
      <c r="N43" s="52" t="s">
        <v>2</v>
      </c>
      <c r="O43" s="52" t="s">
        <v>2</v>
      </c>
      <c r="P43" s="52" t="s">
        <v>2</v>
      </c>
      <c r="Q43" s="51" t="s">
        <v>2</v>
      </c>
      <c r="R43" s="51" t="s">
        <v>2</v>
      </c>
      <c r="S43" s="51" t="s">
        <v>2</v>
      </c>
    </row>
    <row r="44" spans="1:19" x14ac:dyDescent="0.3">
      <c r="B44" s="17" t="s">
        <v>109</v>
      </c>
      <c r="C44" s="49">
        <f>SUM(C38:C41)</f>
        <v>0</v>
      </c>
      <c r="D44" s="49">
        <f>SUM(D38:D41)</f>
        <v>0</v>
      </c>
      <c r="E44" s="49">
        <f>E42</f>
        <v>0</v>
      </c>
      <c r="F44" s="49">
        <f t="shared" ref="F44:J44" si="5">F42</f>
        <v>0</v>
      </c>
      <c r="G44" s="49">
        <f t="shared" si="5"/>
        <v>0</v>
      </c>
      <c r="H44" s="49">
        <f t="shared" si="5"/>
        <v>0</v>
      </c>
      <c r="I44" s="49">
        <f t="shared" si="5"/>
        <v>0</v>
      </c>
      <c r="J44" s="49">
        <f t="shared" si="5"/>
        <v>0</v>
      </c>
      <c r="K44" s="52">
        <f>K42+K43</f>
        <v>0</v>
      </c>
      <c r="L44" s="52">
        <f t="shared" ref="L44:M44" si="6">L42+L43</f>
        <v>0</v>
      </c>
      <c r="M44" s="52">
        <f t="shared" si="6"/>
        <v>0</v>
      </c>
      <c r="N44" s="52">
        <f>SUM(N38:N41)</f>
        <v>0</v>
      </c>
      <c r="O44" s="52">
        <f t="shared" ref="O44:P44" si="7">SUM(O38:O41)</f>
        <v>0</v>
      </c>
      <c r="P44" s="52">
        <f t="shared" si="7"/>
        <v>0</v>
      </c>
      <c r="Q44" s="51">
        <f>K44+N44</f>
        <v>0</v>
      </c>
      <c r="R44" s="51">
        <f>L44+O44</f>
        <v>0</v>
      </c>
      <c r="S44" s="51">
        <f>M44+P44</f>
        <v>0</v>
      </c>
    </row>
  </sheetData>
  <mergeCells count="13">
    <mergeCell ref="Q36:S36"/>
    <mergeCell ref="B32:E32"/>
    <mergeCell ref="B36:B37"/>
    <mergeCell ref="E36:G36"/>
    <mergeCell ref="H36:J36"/>
    <mergeCell ref="K36:M36"/>
    <mergeCell ref="N36:P36"/>
    <mergeCell ref="K17:K18"/>
    <mergeCell ref="B17:B18"/>
    <mergeCell ref="C17:C18"/>
    <mergeCell ref="D17:D18"/>
    <mergeCell ref="E17:E18"/>
    <mergeCell ref="F17:J17"/>
  </mergeCells>
  <dataValidations count="4">
    <dataValidation type="whole" operator="lessThan" allowBlank="1" showInputMessage="1" showErrorMessage="1" sqref="N38:P41">
      <formula1>0</formula1>
    </dataValidation>
    <dataValidation showInputMessage="1" showErrorMessage="1" sqref="E19:E22"/>
    <dataValidation type="list" allowBlank="1" showInputMessage="1" showErrorMessage="1" sqref="D19:D22">
      <formula1>$V$2:$V$3</formula1>
    </dataValidation>
    <dataValidation type="list" allowBlank="1" showInputMessage="1" showErrorMessage="1" sqref="B13">
      <formula1>$U$2:$U$4</formula1>
    </dataValidation>
  </dataValidations>
  <hyperlinks>
    <hyperlink ref="C12" location="_ftn1" display="_ftn1"/>
    <hyperlink ref="D12" location="_ftn2" display="_ftn2"/>
    <hyperlink ref="E12" location="_ftn3" display="_ftn3"/>
  </hyperlinks>
  <printOptions horizontalCentered="1"/>
  <pageMargins left="0.2" right="0.2" top="0.5" bottom="0.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28</xdr:row>
                    <xdr:rowOff>0</xdr:rowOff>
                  </from>
                  <to>
                    <xdr:col>2</xdr:col>
                    <xdr:colOff>1173480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25</xdr:row>
                    <xdr:rowOff>175260</xdr:rowOff>
                  </from>
                  <to>
                    <xdr:col>3</xdr:col>
                    <xdr:colOff>266700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27</xdr:row>
                    <xdr:rowOff>30480</xdr:rowOff>
                  </from>
                  <to>
                    <xdr:col>3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1</xdr:col>
                    <xdr:colOff>99060</xdr:colOff>
                    <xdr:row>29</xdr:row>
                    <xdr:rowOff>7620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Լրացման պահանջներ</vt:lpstr>
      <vt:lpstr>Հ1 Ձև1 </vt:lpstr>
      <vt:lpstr>Հ1 Ձև 2 (1)</vt:lpstr>
      <vt:lpstr>Հ1 Ձև 2 (2)</vt:lpstr>
      <vt:lpstr>Հ1 Ձև 2 (3)</vt:lpstr>
      <vt:lpstr>Հ1 Ձև 2 (4)</vt:lpstr>
      <vt:lpstr>Հ1 Ձև 2 (5)</vt:lpstr>
      <vt:lpstr>Հ1 Ձև 2 (6)</vt:lpstr>
      <vt:lpstr>Հ1 Ձև 2 (7)</vt:lpstr>
      <vt:lpstr>Հ1 Ձև 2 (8)</vt:lpstr>
      <vt:lpstr>Հ1 Ձև 2 (9)</vt:lpstr>
      <vt:lpstr>Հ1 Ձև 2 (10)</vt:lpstr>
      <vt:lpstr>Հ1 Ձև 2 (11)</vt:lpstr>
      <vt:lpstr>Հ1 Ձև 2 (12)</vt:lpstr>
      <vt:lpstr>Հ1 Ձև 2 (13)</vt:lpstr>
      <vt:lpstr>Հ1 Ձև 2 (14)</vt:lpstr>
      <vt:lpstr>Հ1 Ձև 2 (15)</vt:lpstr>
      <vt:lpstr>Հ1 Ձև 2 (16)</vt:lpstr>
      <vt:lpstr>Հ1 Ձև 2 (17)</vt:lpstr>
      <vt:lpstr>Հ1 Ձև 2 (18)</vt:lpstr>
      <vt:lpstr>Հ1 Ձև 2 (19)</vt:lpstr>
      <vt:lpstr>Հ1 Ձև 2 (20)</vt:lpstr>
      <vt:lpstr>'Հ1 Ձև1 '!_ftnref1</vt:lpstr>
      <vt:lpstr>'Հ1 Ձև1 '!_ftnref2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2023-03-13T09:58:50Z</dcterms:modified>
</cp:coreProperties>
</file>